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705" windowWidth="19440" windowHeight="11760" tabRatio="918" activeTab="12"/>
  </bookViews>
  <sheets>
    <sheet name="TITLE" sheetId="1" r:id="rId1"/>
    <sheet name="STUDENT NAMES" sheetId="2" r:id="rId2"/>
    <sheet name="6A" sheetId="3" r:id="rId3"/>
    <sheet name="6B" sheetId="4" r:id="rId4"/>
    <sheet name="7A" sheetId="6" r:id="rId5"/>
    <sheet name="7B" sheetId="7" r:id="rId6"/>
    <sheet name="8A" sheetId="8" r:id="rId7"/>
    <sheet name="8B" sheetId="9" r:id="rId8"/>
    <sheet name="9A" sheetId="10" r:id="rId9"/>
    <sheet name="9B" sheetId="11" r:id="rId10"/>
    <sheet name="CONS (2)" sheetId="18" r:id="rId11"/>
    <sheet name="CLASSWISE (2)" sheetId="19" r:id="rId12"/>
    <sheet name="CLASSWISE (3)" sheetId="20" r:id="rId13"/>
  </sheets>
  <definedNames>
    <definedName name="_xlnm._FilterDatabase" localSheetId="2" hidden="1">'6A'!$A$6:$AB$6</definedName>
    <definedName name="_xlnm._FilterDatabase" localSheetId="3" hidden="1">'6B'!$A$6:$R$64</definedName>
    <definedName name="_xlnm._FilterDatabase" localSheetId="4" hidden="1">'7A'!$A$6:$R$64</definedName>
    <definedName name="_xlnm._FilterDatabase" localSheetId="5" hidden="1">'7B'!$A$6:$R$64</definedName>
    <definedName name="_xlnm._FilterDatabase" localSheetId="6" hidden="1">'8A'!$A$6:$R$64</definedName>
    <definedName name="_xlnm._FilterDatabase" localSheetId="7" hidden="1">'8B'!$A$6:$R$64</definedName>
    <definedName name="_xlnm._FilterDatabase" localSheetId="8" hidden="1">'9A'!$A$6:$S$48</definedName>
    <definedName name="_xlnm._FilterDatabase" localSheetId="9" hidden="1">'9B'!$A$6:$R$64</definedName>
    <definedName name="_xlnm.Print_Area" localSheetId="2">'6A'!$A$1:$R$77</definedName>
    <definedName name="_xlnm.Print_Area" localSheetId="3">'6B'!$A$1:$R$79</definedName>
    <definedName name="_xlnm.Print_Area" localSheetId="4">'7A'!$A$1:$R$79</definedName>
    <definedName name="_xlnm.Print_Area" localSheetId="5">'7B'!$A$1:$R$79</definedName>
    <definedName name="_xlnm.Print_Area" localSheetId="6">'8A'!$A$1:$R$79</definedName>
    <definedName name="_xlnm.Print_Area" localSheetId="7">'8B'!$A$1:$R$77</definedName>
    <definedName name="_xlnm.Print_Area" localSheetId="8">'9A'!$A$1:$R$76</definedName>
    <definedName name="_xlnm.Print_Area" localSheetId="9">'9B'!$A$1:$R$81</definedName>
    <definedName name="_xlnm.Print_Area" localSheetId="11">'CLASSWISE (2)'!$A$1:$N$18</definedName>
    <definedName name="_xlnm.Print_Area" localSheetId="12">'CLASSWISE (3)'!$A$1:$K$29</definedName>
    <definedName name="_xlnm.Print_Area" localSheetId="10">'CONS (2)'!$A$1:$U$37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8" i="11"/>
  <c r="D48"/>
  <c r="F48"/>
  <c r="H48"/>
  <c r="J48"/>
  <c r="L48"/>
  <c r="N48"/>
  <c r="O48"/>
  <c r="P48"/>
  <c r="R48" s="1"/>
  <c r="B49"/>
  <c r="D49"/>
  <c r="F49"/>
  <c r="H49"/>
  <c r="J49"/>
  <c r="L49"/>
  <c r="N49"/>
  <c r="O49"/>
  <c r="P49"/>
  <c r="R49" s="1"/>
  <c r="B50"/>
  <c r="D50"/>
  <c r="F50"/>
  <c r="H50"/>
  <c r="J50"/>
  <c r="L50"/>
  <c r="N50"/>
  <c r="O50"/>
  <c r="P50" s="1"/>
  <c r="B51"/>
  <c r="D51"/>
  <c r="F51"/>
  <c r="H51"/>
  <c r="J51"/>
  <c r="L51"/>
  <c r="N51"/>
  <c r="O51"/>
  <c r="P51"/>
  <c r="R51" s="1"/>
  <c r="B52"/>
  <c r="D52"/>
  <c r="F52"/>
  <c r="H52"/>
  <c r="J52"/>
  <c r="L52"/>
  <c r="N52"/>
  <c r="O52"/>
  <c r="P52" s="1"/>
  <c r="B53"/>
  <c r="D53"/>
  <c r="F53"/>
  <c r="H53"/>
  <c r="J53"/>
  <c r="L53"/>
  <c r="N53"/>
  <c r="O53"/>
  <c r="P53"/>
  <c r="R53"/>
  <c r="B48" i="10"/>
  <c r="D48"/>
  <c r="F48"/>
  <c r="H48"/>
  <c r="J48"/>
  <c r="L48"/>
  <c r="N48"/>
  <c r="O48"/>
  <c r="P48"/>
  <c r="R48" s="1"/>
  <c r="B49"/>
  <c r="D49"/>
  <c r="F49"/>
  <c r="H49"/>
  <c r="J49"/>
  <c r="L49"/>
  <c r="N49"/>
  <c r="O49"/>
  <c r="P49"/>
  <c r="R49" s="1"/>
  <c r="B50"/>
  <c r="D50"/>
  <c r="F50"/>
  <c r="H50"/>
  <c r="J50"/>
  <c r="L50"/>
  <c r="N50"/>
  <c r="O50"/>
  <c r="P50" s="1"/>
  <c r="B51"/>
  <c r="D51"/>
  <c r="F51"/>
  <c r="H51"/>
  <c r="J51"/>
  <c r="L51"/>
  <c r="N51"/>
  <c r="O51"/>
  <c r="P51" s="1"/>
  <c r="B52"/>
  <c r="D52"/>
  <c r="F52"/>
  <c r="H52"/>
  <c r="J52"/>
  <c r="L52"/>
  <c r="N52"/>
  <c r="O52"/>
  <c r="P52"/>
  <c r="R52" s="1"/>
  <c r="B53"/>
  <c r="D53"/>
  <c r="F53"/>
  <c r="H53"/>
  <c r="J53"/>
  <c r="L53"/>
  <c r="N53"/>
  <c r="O53"/>
  <c r="P53" s="1"/>
  <c r="B48" i="9"/>
  <c r="D48"/>
  <c r="F48"/>
  <c r="H48"/>
  <c r="J48"/>
  <c r="L48"/>
  <c r="N48"/>
  <c r="O48"/>
  <c r="P48"/>
  <c r="R48" s="1"/>
  <c r="B49"/>
  <c r="D49"/>
  <c r="F49"/>
  <c r="H49"/>
  <c r="J49"/>
  <c r="L49"/>
  <c r="N49"/>
  <c r="O49"/>
  <c r="P49" s="1"/>
  <c r="B50"/>
  <c r="D50"/>
  <c r="F50"/>
  <c r="H50"/>
  <c r="J50"/>
  <c r="L50"/>
  <c r="N50"/>
  <c r="O50"/>
  <c r="P50"/>
  <c r="R50"/>
  <c r="B51"/>
  <c r="D51"/>
  <c r="F51"/>
  <c r="H51"/>
  <c r="J51"/>
  <c r="L51"/>
  <c r="N51"/>
  <c r="O51"/>
  <c r="P51" s="1"/>
  <c r="B52"/>
  <c r="D52"/>
  <c r="F52"/>
  <c r="H52"/>
  <c r="J52"/>
  <c r="L52"/>
  <c r="N52"/>
  <c r="O52"/>
  <c r="P52"/>
  <c r="R52" s="1"/>
  <c r="B53"/>
  <c r="D53"/>
  <c r="F53"/>
  <c r="H53"/>
  <c r="J53"/>
  <c r="L53"/>
  <c r="N53"/>
  <c r="O53"/>
  <c r="P53" s="1"/>
  <c r="B45" i="8"/>
  <c r="D45"/>
  <c r="F45"/>
  <c r="H45"/>
  <c r="J45"/>
  <c r="L45"/>
  <c r="N45"/>
  <c r="O45"/>
  <c r="P45"/>
  <c r="B46"/>
  <c r="D46"/>
  <c r="F46"/>
  <c r="H46"/>
  <c r="J46"/>
  <c r="L46"/>
  <c r="N46"/>
  <c r="O46"/>
  <c r="P46"/>
  <c r="R46" s="1"/>
  <c r="B47"/>
  <c r="D47"/>
  <c r="F47"/>
  <c r="H47"/>
  <c r="J47"/>
  <c r="L47"/>
  <c r="N47"/>
  <c r="O47"/>
  <c r="P47"/>
  <c r="R47"/>
  <c r="B48"/>
  <c r="D48"/>
  <c r="F48"/>
  <c r="H48"/>
  <c r="J48"/>
  <c r="L48"/>
  <c r="N48"/>
  <c r="O48"/>
  <c r="P48" s="1"/>
  <c r="B49"/>
  <c r="D49"/>
  <c r="F49"/>
  <c r="H49"/>
  <c r="J49"/>
  <c r="L49"/>
  <c r="N49"/>
  <c r="O49"/>
  <c r="P49"/>
  <c r="R49" s="1"/>
  <c r="B50"/>
  <c r="D50"/>
  <c r="F50"/>
  <c r="H50"/>
  <c r="J50"/>
  <c r="L50"/>
  <c r="N50"/>
  <c r="O50"/>
  <c r="P50"/>
  <c r="R50" s="1"/>
  <c r="B51"/>
  <c r="D51"/>
  <c r="F51"/>
  <c r="H51"/>
  <c r="J51"/>
  <c r="L51"/>
  <c r="N51"/>
  <c r="O51"/>
  <c r="P51" s="1"/>
  <c r="B52"/>
  <c r="D52"/>
  <c r="F52"/>
  <c r="H52"/>
  <c r="J52"/>
  <c r="L52"/>
  <c r="N52"/>
  <c r="O52"/>
  <c r="P52" s="1"/>
  <c r="B53"/>
  <c r="D53"/>
  <c r="F53"/>
  <c r="H53"/>
  <c r="J53"/>
  <c r="L53"/>
  <c r="N53"/>
  <c r="O53"/>
  <c r="P53"/>
  <c r="R53" s="1"/>
  <c r="B45" i="7"/>
  <c r="D45"/>
  <c r="F45"/>
  <c r="H45"/>
  <c r="J45"/>
  <c r="L45"/>
  <c r="N45"/>
  <c r="O45"/>
  <c r="P45"/>
  <c r="R45" s="1"/>
  <c r="B46"/>
  <c r="D46"/>
  <c r="F46"/>
  <c r="H46"/>
  <c r="J46"/>
  <c r="L46"/>
  <c r="N46"/>
  <c r="O46"/>
  <c r="P46"/>
  <c r="R46" s="1"/>
  <c r="B47"/>
  <c r="D47"/>
  <c r="F47"/>
  <c r="H47"/>
  <c r="J47"/>
  <c r="L47"/>
  <c r="N47"/>
  <c r="O47"/>
  <c r="P47"/>
  <c r="R47"/>
  <c r="B48"/>
  <c r="D48"/>
  <c r="F48"/>
  <c r="H48"/>
  <c r="J48"/>
  <c r="L48"/>
  <c r="N48"/>
  <c r="O48"/>
  <c r="P48" s="1"/>
  <c r="B49"/>
  <c r="D49"/>
  <c r="F49"/>
  <c r="H49"/>
  <c r="J49"/>
  <c r="L49"/>
  <c r="N49"/>
  <c r="O49"/>
  <c r="P49"/>
  <c r="R49" s="1"/>
  <c r="B50"/>
  <c r="D50"/>
  <c r="F50"/>
  <c r="H50"/>
  <c r="J50"/>
  <c r="L50"/>
  <c r="N50"/>
  <c r="O50"/>
  <c r="P50"/>
  <c r="R50" s="1"/>
  <c r="B51"/>
  <c r="D51"/>
  <c r="F51"/>
  <c r="H51"/>
  <c r="J51"/>
  <c r="L51"/>
  <c r="N51"/>
  <c r="O51"/>
  <c r="P51" s="1"/>
  <c r="B52"/>
  <c r="D52"/>
  <c r="F52"/>
  <c r="H52"/>
  <c r="J52"/>
  <c r="L52"/>
  <c r="N52"/>
  <c r="O52"/>
  <c r="P52" s="1"/>
  <c r="B53"/>
  <c r="D53"/>
  <c r="F53"/>
  <c r="H53"/>
  <c r="J53"/>
  <c r="L53"/>
  <c r="N53"/>
  <c r="O53"/>
  <c r="P53"/>
  <c r="R53" s="1"/>
  <c r="B47" i="6"/>
  <c r="D47"/>
  <c r="F47"/>
  <c r="H47"/>
  <c r="J47"/>
  <c r="L47"/>
  <c r="N47"/>
  <c r="O47"/>
  <c r="P47"/>
  <c r="R47" s="1"/>
  <c r="B48"/>
  <c r="D48"/>
  <c r="F48"/>
  <c r="H48"/>
  <c r="J48"/>
  <c r="L48"/>
  <c r="N48"/>
  <c r="O48"/>
  <c r="P48"/>
  <c r="R48" s="1"/>
  <c r="B49"/>
  <c r="D49"/>
  <c r="F49"/>
  <c r="H49"/>
  <c r="J49"/>
  <c r="L49"/>
  <c r="N49"/>
  <c r="O49"/>
  <c r="P49" s="1"/>
  <c r="B50"/>
  <c r="D50"/>
  <c r="F50"/>
  <c r="H50"/>
  <c r="J50"/>
  <c r="L50"/>
  <c r="N50"/>
  <c r="O50"/>
  <c r="P50" s="1"/>
  <c r="B51"/>
  <c r="D51"/>
  <c r="F51"/>
  <c r="H51"/>
  <c r="J51"/>
  <c r="L51"/>
  <c r="N51"/>
  <c r="O51"/>
  <c r="P51"/>
  <c r="R51" s="1"/>
  <c r="B52"/>
  <c r="D52"/>
  <c r="F52"/>
  <c r="H52"/>
  <c r="J52"/>
  <c r="L52"/>
  <c r="N52"/>
  <c r="O52"/>
  <c r="P52" s="1"/>
  <c r="B53"/>
  <c r="D53"/>
  <c r="F53"/>
  <c r="H53"/>
  <c r="J53"/>
  <c r="L53"/>
  <c r="N53"/>
  <c r="O53"/>
  <c r="P53" s="1"/>
  <c r="B44" i="4"/>
  <c r="D44"/>
  <c r="F44"/>
  <c r="H44"/>
  <c r="J44"/>
  <c r="L44"/>
  <c r="N44"/>
  <c r="O44"/>
  <c r="P44"/>
  <c r="R44" s="1"/>
  <c r="B45"/>
  <c r="D45"/>
  <c r="F45"/>
  <c r="H45"/>
  <c r="J45"/>
  <c r="L45"/>
  <c r="N45"/>
  <c r="O45"/>
  <c r="P45" s="1"/>
  <c r="B46"/>
  <c r="D46"/>
  <c r="F46"/>
  <c r="H46"/>
  <c r="J46"/>
  <c r="L46"/>
  <c r="N46"/>
  <c r="O46"/>
  <c r="P46"/>
  <c r="R46"/>
  <c r="B47"/>
  <c r="D47"/>
  <c r="F47"/>
  <c r="H47"/>
  <c r="J47"/>
  <c r="L47"/>
  <c r="N47"/>
  <c r="O47"/>
  <c r="P47" s="1"/>
  <c r="B48"/>
  <c r="D48"/>
  <c r="F48"/>
  <c r="H48"/>
  <c r="J48"/>
  <c r="L48"/>
  <c r="N48"/>
  <c r="O48"/>
  <c r="P48"/>
  <c r="R48" s="1"/>
  <c r="B49"/>
  <c r="D49"/>
  <c r="F49"/>
  <c r="H49"/>
  <c r="J49"/>
  <c r="L49"/>
  <c r="N49"/>
  <c r="O49"/>
  <c r="P49" s="1"/>
  <c r="B50"/>
  <c r="D50"/>
  <c r="F50"/>
  <c r="H50"/>
  <c r="J50"/>
  <c r="L50"/>
  <c r="N50"/>
  <c r="O50"/>
  <c r="P50"/>
  <c r="Q50" s="1"/>
  <c r="R50"/>
  <c r="B51"/>
  <c r="D51"/>
  <c r="F51"/>
  <c r="H51"/>
  <c r="J51"/>
  <c r="L51"/>
  <c r="N51"/>
  <c r="O51"/>
  <c r="P51" s="1"/>
  <c r="B52"/>
  <c r="D52"/>
  <c r="F52"/>
  <c r="H52"/>
  <c r="J52"/>
  <c r="L52"/>
  <c r="N52"/>
  <c r="O52"/>
  <c r="P52"/>
  <c r="R52" s="1"/>
  <c r="B53"/>
  <c r="D53"/>
  <c r="F53"/>
  <c r="H53"/>
  <c r="J53"/>
  <c r="L53"/>
  <c r="N53"/>
  <c r="O53"/>
  <c r="P53" s="1"/>
  <c r="B45" i="3"/>
  <c r="D45"/>
  <c r="F45"/>
  <c r="H45"/>
  <c r="J45"/>
  <c r="L45"/>
  <c r="N45"/>
  <c r="O45"/>
  <c r="P45" s="1"/>
  <c r="B46"/>
  <c r="D46"/>
  <c r="F46"/>
  <c r="H46"/>
  <c r="J46"/>
  <c r="L46"/>
  <c r="N46"/>
  <c r="O46"/>
  <c r="P46"/>
  <c r="R46" s="1"/>
  <c r="B47"/>
  <c r="D47"/>
  <c r="F47"/>
  <c r="H47"/>
  <c r="J47"/>
  <c r="L47"/>
  <c r="N47"/>
  <c r="O47"/>
  <c r="P47"/>
  <c r="R47" s="1"/>
  <c r="B48"/>
  <c r="D48"/>
  <c r="F48"/>
  <c r="H48"/>
  <c r="J48"/>
  <c r="L48"/>
  <c r="N48"/>
  <c r="O48"/>
  <c r="P48"/>
  <c r="R48"/>
  <c r="B49"/>
  <c r="D49"/>
  <c r="F49"/>
  <c r="H49"/>
  <c r="J49"/>
  <c r="L49"/>
  <c r="N49"/>
  <c r="O49"/>
  <c r="P49" s="1"/>
  <c r="B50"/>
  <c r="D50"/>
  <c r="F50"/>
  <c r="H50"/>
  <c r="J50"/>
  <c r="L50"/>
  <c r="N50"/>
  <c r="O50"/>
  <c r="P50"/>
  <c r="R50" s="1"/>
  <c r="B51"/>
  <c r="D51"/>
  <c r="F51"/>
  <c r="H51"/>
  <c r="J51"/>
  <c r="L51"/>
  <c r="N51"/>
  <c r="O51"/>
  <c r="P51"/>
  <c r="R51" s="1"/>
  <c r="B52"/>
  <c r="D52"/>
  <c r="F52"/>
  <c r="H52"/>
  <c r="J52"/>
  <c r="L52"/>
  <c r="N52"/>
  <c r="O52"/>
  <c r="P52"/>
  <c r="R52"/>
  <c r="B53"/>
  <c r="D53"/>
  <c r="F53"/>
  <c r="H53"/>
  <c r="J53"/>
  <c r="L53"/>
  <c r="N53"/>
  <c r="O53"/>
  <c r="P53" s="1"/>
  <c r="Q50" i="11" l="1"/>
  <c r="R50"/>
  <c r="Q53"/>
  <c r="R52"/>
  <c r="Q52"/>
  <c r="Q49"/>
  <c r="Q48"/>
  <c r="Q51"/>
  <c r="R51" i="10"/>
  <c r="Q51"/>
  <c r="Q50"/>
  <c r="Q49"/>
  <c r="R50"/>
  <c r="R53"/>
  <c r="Q53"/>
  <c r="Q52"/>
  <c r="Q48"/>
  <c r="R49" i="9"/>
  <c r="Q49"/>
  <c r="Q50"/>
  <c r="R51"/>
  <c r="Q51"/>
  <c r="R53"/>
  <c r="Q53"/>
  <c r="Q52"/>
  <c r="Q48"/>
  <c r="Q47" i="8"/>
  <c r="R52"/>
  <c r="Q52"/>
  <c r="Q51"/>
  <c r="R51"/>
  <c r="R48"/>
  <c r="Q48"/>
  <c r="Q50"/>
  <c r="Q46"/>
  <c r="Q53"/>
  <c r="Q49"/>
  <c r="Q45"/>
  <c r="R45"/>
  <c r="R52" i="7"/>
  <c r="Q52"/>
  <c r="Q51"/>
  <c r="R51"/>
  <c r="Q47"/>
  <c r="R48"/>
  <c r="Q48"/>
  <c r="Q46"/>
  <c r="Q50"/>
  <c r="Q53"/>
  <c r="Q49"/>
  <c r="Q45"/>
  <c r="R50" i="6"/>
  <c r="Q50"/>
  <c r="Q49"/>
  <c r="Q48"/>
  <c r="R49"/>
  <c r="Q53"/>
  <c r="R53"/>
  <c r="R52"/>
  <c r="Q52"/>
  <c r="Q51"/>
  <c r="Q47"/>
  <c r="R45" i="4"/>
  <c r="Q45"/>
  <c r="R51"/>
  <c r="Q51"/>
  <c r="Q46"/>
  <c r="R53"/>
  <c r="Q53"/>
  <c r="R47"/>
  <c r="Q47"/>
  <c r="R49"/>
  <c r="Q49"/>
  <c r="Q52"/>
  <c r="Q48"/>
  <c r="Q44"/>
  <c r="Q53" i="3"/>
  <c r="R53"/>
  <c r="R49"/>
  <c r="Q49"/>
  <c r="Q47"/>
  <c r="R45"/>
  <c r="Q48"/>
  <c r="Q52"/>
  <c r="Q45"/>
  <c r="Q51"/>
  <c r="Q50"/>
  <c r="Q46"/>
  <c r="M66" i="11"/>
  <c r="K66"/>
  <c r="I66"/>
  <c r="G66"/>
  <c r="E66"/>
  <c r="C66"/>
  <c r="M65"/>
  <c r="K65"/>
  <c r="I65"/>
  <c r="G65"/>
  <c r="E65"/>
  <c r="C65"/>
  <c r="M66" i="10"/>
  <c r="K66"/>
  <c r="I66"/>
  <c r="G66"/>
  <c r="E66"/>
  <c r="C66"/>
  <c r="M65"/>
  <c r="K65"/>
  <c r="I65"/>
  <c r="G65"/>
  <c r="E65"/>
  <c r="C65"/>
  <c r="M66" i="9"/>
  <c r="K66"/>
  <c r="I66"/>
  <c r="G66"/>
  <c r="E66"/>
  <c r="C66"/>
  <c r="M65"/>
  <c r="K65"/>
  <c r="I65"/>
  <c r="G65"/>
  <c r="E65"/>
  <c r="C65"/>
  <c r="M66" i="8"/>
  <c r="K66"/>
  <c r="I66"/>
  <c r="G66"/>
  <c r="E66"/>
  <c r="C66"/>
  <c r="M65"/>
  <c r="K65"/>
  <c r="I65"/>
  <c r="G65"/>
  <c r="E65"/>
  <c r="C65"/>
  <c r="M66" i="7"/>
  <c r="K66"/>
  <c r="I66"/>
  <c r="G66"/>
  <c r="E66"/>
  <c r="C66"/>
  <c r="M65"/>
  <c r="K65"/>
  <c r="I65"/>
  <c r="G65"/>
  <c r="E65"/>
  <c r="C65"/>
  <c r="M66" i="6"/>
  <c r="K66"/>
  <c r="I66"/>
  <c r="G66"/>
  <c r="E66"/>
  <c r="C66"/>
  <c r="M65"/>
  <c r="K65"/>
  <c r="I65"/>
  <c r="G65"/>
  <c r="E65"/>
  <c r="C65"/>
  <c r="M66" i="4"/>
  <c r="K66"/>
  <c r="I66"/>
  <c r="G66"/>
  <c r="E66"/>
  <c r="C66"/>
  <c r="M65"/>
  <c r="K65"/>
  <c r="I65"/>
  <c r="G65"/>
  <c r="E65"/>
  <c r="C65"/>
  <c r="M66" i="3"/>
  <c r="M65"/>
  <c r="K66"/>
  <c r="K65"/>
  <c r="I66"/>
  <c r="I65"/>
  <c r="G66"/>
  <c r="G65"/>
  <c r="E66"/>
  <c r="E65"/>
  <c r="C66"/>
  <c r="C65"/>
  <c r="B45" i="11"/>
  <c r="D45"/>
  <c r="F45"/>
  <c r="H45"/>
  <c r="J45"/>
  <c r="L45"/>
  <c r="N45"/>
  <c r="O45"/>
  <c r="P45" s="1"/>
  <c r="B46"/>
  <c r="D46"/>
  <c r="F46"/>
  <c r="H46"/>
  <c r="J46"/>
  <c r="L46"/>
  <c r="N46"/>
  <c r="O46"/>
  <c r="P46" s="1"/>
  <c r="B47"/>
  <c r="D47"/>
  <c r="F47"/>
  <c r="H47"/>
  <c r="J47"/>
  <c r="L47"/>
  <c r="N47"/>
  <c r="O47"/>
  <c r="P47" s="1"/>
  <c r="B45" i="10"/>
  <c r="D45"/>
  <c r="F45"/>
  <c r="H45"/>
  <c r="J45"/>
  <c r="L45"/>
  <c r="N45"/>
  <c r="O45"/>
  <c r="P45" s="1"/>
  <c r="R45" s="1"/>
  <c r="B46"/>
  <c r="D46"/>
  <c r="F46"/>
  <c r="H46"/>
  <c r="J46"/>
  <c r="L46"/>
  <c r="N46"/>
  <c r="O46"/>
  <c r="P46" s="1"/>
  <c r="B47"/>
  <c r="D47"/>
  <c r="F47"/>
  <c r="H47"/>
  <c r="J47"/>
  <c r="L47"/>
  <c r="N47"/>
  <c r="O47"/>
  <c r="P47" s="1"/>
  <c r="R47" s="1"/>
  <c r="B42" i="9"/>
  <c r="D42"/>
  <c r="F42"/>
  <c r="H42"/>
  <c r="J42"/>
  <c r="L42"/>
  <c r="N42"/>
  <c r="O42"/>
  <c r="P42" s="1"/>
  <c r="R42" s="1"/>
  <c r="B43"/>
  <c r="D43"/>
  <c r="F43"/>
  <c r="H43"/>
  <c r="J43"/>
  <c r="L43"/>
  <c r="N43"/>
  <c r="O43"/>
  <c r="P43" s="1"/>
  <c r="B44"/>
  <c r="D44"/>
  <c r="F44"/>
  <c r="H44"/>
  <c r="J44"/>
  <c r="L44"/>
  <c r="N44"/>
  <c r="O44"/>
  <c r="P44" s="1"/>
  <c r="R44" s="1"/>
  <c r="B45"/>
  <c r="D45"/>
  <c r="F45"/>
  <c r="H45"/>
  <c r="J45"/>
  <c r="L45"/>
  <c r="N45"/>
  <c r="O45"/>
  <c r="P45" s="1"/>
  <c r="R45" s="1"/>
  <c r="B46"/>
  <c r="D46"/>
  <c r="F46"/>
  <c r="H46"/>
  <c r="J46"/>
  <c r="L46"/>
  <c r="N46"/>
  <c r="O46"/>
  <c r="P46" s="1"/>
  <c r="R46" s="1"/>
  <c r="B47"/>
  <c r="D47"/>
  <c r="F47"/>
  <c r="H47"/>
  <c r="J47"/>
  <c r="L47"/>
  <c r="N47"/>
  <c r="O47"/>
  <c r="P47" s="1"/>
  <c r="R47" s="1"/>
  <c r="B42" i="8"/>
  <c r="D42"/>
  <c r="F42"/>
  <c r="H42"/>
  <c r="J42"/>
  <c r="L42"/>
  <c r="N42"/>
  <c r="O42"/>
  <c r="P42" s="1"/>
  <c r="B43"/>
  <c r="D43"/>
  <c r="F43"/>
  <c r="H43"/>
  <c r="J43"/>
  <c r="L43"/>
  <c r="N43"/>
  <c r="O43"/>
  <c r="P43" s="1"/>
  <c r="B44"/>
  <c r="D44"/>
  <c r="F44"/>
  <c r="H44"/>
  <c r="J44"/>
  <c r="L44"/>
  <c r="N44"/>
  <c r="O44"/>
  <c r="P44" s="1"/>
  <c r="B45" i="6"/>
  <c r="D45"/>
  <c r="F45"/>
  <c r="H45"/>
  <c r="J45"/>
  <c r="L45"/>
  <c r="N45"/>
  <c r="O45"/>
  <c r="P45" s="1"/>
  <c r="B46"/>
  <c r="D46"/>
  <c r="F46"/>
  <c r="H46"/>
  <c r="J46"/>
  <c r="L46"/>
  <c r="N46"/>
  <c r="O46"/>
  <c r="P46" s="1"/>
  <c r="B40" i="3"/>
  <c r="D40"/>
  <c r="F40"/>
  <c r="H40"/>
  <c r="J40"/>
  <c r="L40"/>
  <c r="N40"/>
  <c r="O40"/>
  <c r="P40" s="1"/>
  <c r="R40" s="1"/>
  <c r="B41"/>
  <c r="D41"/>
  <c r="F41"/>
  <c r="H41"/>
  <c r="J41"/>
  <c r="L41"/>
  <c r="N41"/>
  <c r="O41"/>
  <c r="P41" s="1"/>
  <c r="B42"/>
  <c r="D42"/>
  <c r="F42"/>
  <c r="H42"/>
  <c r="J42"/>
  <c r="L42"/>
  <c r="N42"/>
  <c r="O42"/>
  <c r="P42" s="1"/>
  <c r="B43"/>
  <c r="D43"/>
  <c r="F43"/>
  <c r="H43"/>
  <c r="J43"/>
  <c r="L43"/>
  <c r="N43"/>
  <c r="O43"/>
  <c r="P43" s="1"/>
  <c r="B44"/>
  <c r="D44"/>
  <c r="F44"/>
  <c r="H44"/>
  <c r="J44"/>
  <c r="L44"/>
  <c r="N44"/>
  <c r="O44"/>
  <c r="P44" s="1"/>
  <c r="B40" i="4"/>
  <c r="D40"/>
  <c r="F40"/>
  <c r="H40"/>
  <c r="J40"/>
  <c r="L40"/>
  <c r="N40"/>
  <c r="O40"/>
  <c r="P40" s="1"/>
  <c r="R40" s="1"/>
  <c r="B41"/>
  <c r="D41"/>
  <c r="F41"/>
  <c r="H41"/>
  <c r="J41"/>
  <c r="L41"/>
  <c r="N41"/>
  <c r="O41"/>
  <c r="P41" s="1"/>
  <c r="B42"/>
  <c r="D42"/>
  <c r="F42"/>
  <c r="H42"/>
  <c r="J42"/>
  <c r="L42"/>
  <c r="N42"/>
  <c r="O42"/>
  <c r="P42" s="1"/>
  <c r="R42" s="1"/>
  <c r="B43"/>
  <c r="D43"/>
  <c r="F43"/>
  <c r="H43"/>
  <c r="J43"/>
  <c r="L43"/>
  <c r="N43"/>
  <c r="O43"/>
  <c r="P43" s="1"/>
  <c r="B44" i="7"/>
  <c r="D44"/>
  <c r="F44"/>
  <c r="H44"/>
  <c r="J44"/>
  <c r="L44"/>
  <c r="N44"/>
  <c r="O44"/>
  <c r="P44" s="1"/>
  <c r="R45" i="11" l="1"/>
  <c r="R46"/>
  <c r="R47"/>
  <c r="R46" i="10"/>
  <c r="R43" i="9"/>
  <c r="R42" i="8"/>
  <c r="R44"/>
  <c r="R43"/>
  <c r="R45" i="6"/>
  <c r="R46"/>
  <c r="R43" i="3"/>
  <c r="R44"/>
  <c r="R41"/>
  <c r="R42"/>
  <c r="R41" i="4"/>
  <c r="R43"/>
  <c r="R44" i="7"/>
  <c r="N44" i="6" l="1"/>
  <c r="O44"/>
  <c r="P44" s="1"/>
  <c r="L44"/>
  <c r="J44"/>
  <c r="H44"/>
  <c r="F44"/>
  <c r="D44"/>
  <c r="B44"/>
  <c r="R44" l="1"/>
  <c r="O44" i="11" l="1"/>
  <c r="P44" s="1"/>
  <c r="O43"/>
  <c r="P43" s="1"/>
  <c r="O42"/>
  <c r="P42" s="1"/>
  <c r="O41"/>
  <c r="P41" s="1"/>
  <c r="O40"/>
  <c r="P40" s="1"/>
  <c r="O39"/>
  <c r="P39" s="1"/>
  <c r="O38"/>
  <c r="P38" s="1"/>
  <c r="O37"/>
  <c r="P37" s="1"/>
  <c r="O36"/>
  <c r="P36" s="1"/>
  <c r="O35"/>
  <c r="P35" s="1"/>
  <c r="O34"/>
  <c r="P34" s="1"/>
  <c r="O33"/>
  <c r="P33" s="1"/>
  <c r="O32"/>
  <c r="P32" s="1"/>
  <c r="O31"/>
  <c r="P31" s="1"/>
  <c r="O30"/>
  <c r="P30" s="1"/>
  <c r="O29"/>
  <c r="P29" s="1"/>
  <c r="O28"/>
  <c r="P28" s="1"/>
  <c r="O27"/>
  <c r="P27" s="1"/>
  <c r="O26"/>
  <c r="P26" s="1"/>
  <c r="O25"/>
  <c r="P25" s="1"/>
  <c r="O24"/>
  <c r="P24" s="1"/>
  <c r="O23"/>
  <c r="P23" s="1"/>
  <c r="O22"/>
  <c r="P22" s="1"/>
  <c r="O21"/>
  <c r="P21" s="1"/>
  <c r="O20"/>
  <c r="P20" s="1"/>
  <c r="O19"/>
  <c r="P19" s="1"/>
  <c r="O18"/>
  <c r="P18" s="1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P9" s="1"/>
  <c r="O8"/>
  <c r="P8" s="1"/>
  <c r="O7"/>
  <c r="P7" s="1"/>
  <c r="O44" i="10"/>
  <c r="P44" s="1"/>
  <c r="O43"/>
  <c r="P43" s="1"/>
  <c r="O42"/>
  <c r="P42" s="1"/>
  <c r="O41"/>
  <c r="P41" s="1"/>
  <c r="O40"/>
  <c r="P40" s="1"/>
  <c r="O39"/>
  <c r="P39" s="1"/>
  <c r="O38"/>
  <c r="P38" s="1"/>
  <c r="O37"/>
  <c r="P37" s="1"/>
  <c r="O36"/>
  <c r="P36" s="1"/>
  <c r="O35"/>
  <c r="P35" s="1"/>
  <c r="O34"/>
  <c r="P34" s="1"/>
  <c r="O33"/>
  <c r="P33" s="1"/>
  <c r="O32"/>
  <c r="P32" s="1"/>
  <c r="O31"/>
  <c r="P31" s="1"/>
  <c r="O30"/>
  <c r="P30" s="1"/>
  <c r="O29"/>
  <c r="P29" s="1"/>
  <c r="O28"/>
  <c r="P28" s="1"/>
  <c r="O27"/>
  <c r="P27" s="1"/>
  <c r="O26"/>
  <c r="P26" s="1"/>
  <c r="O25"/>
  <c r="P25" s="1"/>
  <c r="O24"/>
  <c r="P24" s="1"/>
  <c r="O23"/>
  <c r="P23" s="1"/>
  <c r="O22"/>
  <c r="P22" s="1"/>
  <c r="O21"/>
  <c r="P21" s="1"/>
  <c r="O20"/>
  <c r="P20" s="1"/>
  <c r="O19"/>
  <c r="P19" s="1"/>
  <c r="O18"/>
  <c r="P18" s="1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P9" s="1"/>
  <c r="O8"/>
  <c r="P8" s="1"/>
  <c r="O7"/>
  <c r="P7" s="1"/>
  <c r="O41" i="9"/>
  <c r="P41" s="1"/>
  <c r="O40"/>
  <c r="P40" s="1"/>
  <c r="O39"/>
  <c r="P39" s="1"/>
  <c r="O38"/>
  <c r="P38" s="1"/>
  <c r="O37"/>
  <c r="P37" s="1"/>
  <c r="O36"/>
  <c r="P36" s="1"/>
  <c r="O35"/>
  <c r="P35" s="1"/>
  <c r="O34"/>
  <c r="P34" s="1"/>
  <c r="O33"/>
  <c r="P33" s="1"/>
  <c r="O32"/>
  <c r="P32" s="1"/>
  <c r="O31"/>
  <c r="P31" s="1"/>
  <c r="O30"/>
  <c r="P30" s="1"/>
  <c r="O29"/>
  <c r="P29" s="1"/>
  <c r="O28"/>
  <c r="P28" s="1"/>
  <c r="O27"/>
  <c r="P27" s="1"/>
  <c r="O26"/>
  <c r="P26" s="1"/>
  <c r="O25"/>
  <c r="P25" s="1"/>
  <c r="O24"/>
  <c r="P24" s="1"/>
  <c r="O23"/>
  <c r="P23" s="1"/>
  <c r="O22"/>
  <c r="P22" s="1"/>
  <c r="O21"/>
  <c r="P21" s="1"/>
  <c r="O20"/>
  <c r="P20" s="1"/>
  <c r="O19"/>
  <c r="P19" s="1"/>
  <c r="O18"/>
  <c r="P18" s="1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P9" s="1"/>
  <c r="O8"/>
  <c r="P8" s="1"/>
  <c r="O7"/>
  <c r="P7" s="1"/>
  <c r="O43" i="6"/>
  <c r="P43" s="1"/>
  <c r="O42"/>
  <c r="P42" s="1"/>
  <c r="O41"/>
  <c r="P41" s="1"/>
  <c r="O40"/>
  <c r="P40" s="1"/>
  <c r="O39"/>
  <c r="P39" s="1"/>
  <c r="O38"/>
  <c r="P38" s="1"/>
  <c r="O37"/>
  <c r="P37" s="1"/>
  <c r="O36"/>
  <c r="P36" s="1"/>
  <c r="O35"/>
  <c r="P35" s="1"/>
  <c r="O34"/>
  <c r="P34" s="1"/>
  <c r="O33"/>
  <c r="P33" s="1"/>
  <c r="O32"/>
  <c r="P32" s="1"/>
  <c r="O31"/>
  <c r="P31" s="1"/>
  <c r="O30"/>
  <c r="P30" s="1"/>
  <c r="O29"/>
  <c r="P29" s="1"/>
  <c r="O28"/>
  <c r="P28" s="1"/>
  <c r="O27"/>
  <c r="P27" s="1"/>
  <c r="O26"/>
  <c r="P26" s="1"/>
  <c r="O25"/>
  <c r="P25" s="1"/>
  <c r="O24"/>
  <c r="P24" s="1"/>
  <c r="O23"/>
  <c r="P23" s="1"/>
  <c r="O22"/>
  <c r="P22" s="1"/>
  <c r="O21"/>
  <c r="P21" s="1"/>
  <c r="O20"/>
  <c r="P20" s="1"/>
  <c r="O19"/>
  <c r="P19" s="1"/>
  <c r="O18"/>
  <c r="P18" s="1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P9" s="1"/>
  <c r="O8"/>
  <c r="P8" s="1"/>
  <c r="O7"/>
  <c r="P7" s="1"/>
  <c r="O43" i="7"/>
  <c r="P43" s="1"/>
  <c r="O42"/>
  <c r="P42" s="1"/>
  <c r="O41"/>
  <c r="P41" s="1"/>
  <c r="O40"/>
  <c r="P40" s="1"/>
  <c r="O39"/>
  <c r="P39" s="1"/>
  <c r="O38"/>
  <c r="P38" s="1"/>
  <c r="O37"/>
  <c r="P37" s="1"/>
  <c r="O36"/>
  <c r="P36" s="1"/>
  <c r="O35"/>
  <c r="P35" s="1"/>
  <c r="O34"/>
  <c r="P34" s="1"/>
  <c r="O33"/>
  <c r="P33" s="1"/>
  <c r="O32"/>
  <c r="P32" s="1"/>
  <c r="O31"/>
  <c r="P31" s="1"/>
  <c r="O30"/>
  <c r="P30" s="1"/>
  <c r="O29"/>
  <c r="P29" s="1"/>
  <c r="O28"/>
  <c r="P28" s="1"/>
  <c r="O27"/>
  <c r="P27" s="1"/>
  <c r="O26"/>
  <c r="P26" s="1"/>
  <c r="O25"/>
  <c r="P25" s="1"/>
  <c r="O24"/>
  <c r="P24" s="1"/>
  <c r="O23"/>
  <c r="P23" s="1"/>
  <c r="O22"/>
  <c r="P22" s="1"/>
  <c r="O21"/>
  <c r="P21" s="1"/>
  <c r="O20"/>
  <c r="P20" s="1"/>
  <c r="O19"/>
  <c r="P19" s="1"/>
  <c r="O18"/>
  <c r="P18" s="1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P9" s="1"/>
  <c r="O8"/>
  <c r="P8" s="1"/>
  <c r="O7"/>
  <c r="P7" s="1"/>
  <c r="O40" i="8"/>
  <c r="P40" s="1"/>
  <c r="O41"/>
  <c r="P41" s="1"/>
  <c r="O39"/>
  <c r="P39" s="1"/>
  <c r="O38"/>
  <c r="P38" s="1"/>
  <c r="O37"/>
  <c r="P37" s="1"/>
  <c r="O36"/>
  <c r="P36" s="1"/>
  <c r="O35"/>
  <c r="P35" s="1"/>
  <c r="O34"/>
  <c r="P34" s="1"/>
  <c r="O33"/>
  <c r="P33" s="1"/>
  <c r="O32"/>
  <c r="P32" s="1"/>
  <c r="O31"/>
  <c r="P31" s="1"/>
  <c r="O30"/>
  <c r="P30" s="1"/>
  <c r="O29"/>
  <c r="P29" s="1"/>
  <c r="O28"/>
  <c r="P28" s="1"/>
  <c r="O27"/>
  <c r="P27" s="1"/>
  <c r="O26"/>
  <c r="P26" s="1"/>
  <c r="O25"/>
  <c r="P25" s="1"/>
  <c r="O24"/>
  <c r="P24" s="1"/>
  <c r="O23"/>
  <c r="P23" s="1"/>
  <c r="O22"/>
  <c r="P22" s="1"/>
  <c r="O21"/>
  <c r="P21" s="1"/>
  <c r="O20"/>
  <c r="P20" s="1"/>
  <c r="O19"/>
  <c r="P19" s="1"/>
  <c r="O18"/>
  <c r="P18" s="1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P9" s="1"/>
  <c r="O8"/>
  <c r="P8" s="1"/>
  <c r="O7"/>
  <c r="P7" s="1"/>
  <c r="O39" i="4"/>
  <c r="P39" s="1"/>
  <c r="O38"/>
  <c r="P38" s="1"/>
  <c r="O37"/>
  <c r="P37" s="1"/>
  <c r="O36"/>
  <c r="P36" s="1"/>
  <c r="O35"/>
  <c r="P35" s="1"/>
  <c r="O34"/>
  <c r="P34" s="1"/>
  <c r="O33"/>
  <c r="P33" s="1"/>
  <c r="O32"/>
  <c r="P32" s="1"/>
  <c r="O31"/>
  <c r="P31" s="1"/>
  <c r="O30"/>
  <c r="P30" s="1"/>
  <c r="O29"/>
  <c r="P29" s="1"/>
  <c r="O28"/>
  <c r="P28" s="1"/>
  <c r="O27"/>
  <c r="P27" s="1"/>
  <c r="O26"/>
  <c r="P26" s="1"/>
  <c r="O25"/>
  <c r="P25" s="1"/>
  <c r="O24"/>
  <c r="P24" s="1"/>
  <c r="O23"/>
  <c r="P23" s="1"/>
  <c r="O22"/>
  <c r="P22" s="1"/>
  <c r="O21"/>
  <c r="P21" s="1"/>
  <c r="O20"/>
  <c r="P20" s="1"/>
  <c r="O19"/>
  <c r="P19" s="1"/>
  <c r="O18"/>
  <c r="P18" s="1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P9" s="1"/>
  <c r="O8"/>
  <c r="P8" s="1"/>
  <c r="O7"/>
  <c r="P7" s="1"/>
  <c r="O8" i="3"/>
  <c r="P8" s="1"/>
  <c r="O9"/>
  <c r="P9" s="1"/>
  <c r="O10"/>
  <c r="P10" s="1"/>
  <c r="O11"/>
  <c r="P11" s="1"/>
  <c r="O12"/>
  <c r="P12" s="1"/>
  <c r="O13"/>
  <c r="P13" s="1"/>
  <c r="O14"/>
  <c r="P14" s="1"/>
  <c r="O15"/>
  <c r="P15" s="1"/>
  <c r="O16"/>
  <c r="P16" s="1"/>
  <c r="O17"/>
  <c r="P17" s="1"/>
  <c r="O18"/>
  <c r="P18" s="1"/>
  <c r="O19"/>
  <c r="P19" s="1"/>
  <c r="O20"/>
  <c r="P20" s="1"/>
  <c r="O21"/>
  <c r="P21" s="1"/>
  <c r="O22"/>
  <c r="P22" s="1"/>
  <c r="O23"/>
  <c r="P23" s="1"/>
  <c r="O24"/>
  <c r="P24" s="1"/>
  <c r="O25"/>
  <c r="P25" s="1"/>
  <c r="O26"/>
  <c r="P26" s="1"/>
  <c r="O27"/>
  <c r="P27" s="1"/>
  <c r="O28"/>
  <c r="P28" s="1"/>
  <c r="O29"/>
  <c r="P29" s="1"/>
  <c r="O30"/>
  <c r="P30" s="1"/>
  <c r="O31"/>
  <c r="P31" s="1"/>
  <c r="O32"/>
  <c r="P32" s="1"/>
  <c r="O33"/>
  <c r="P33" s="1"/>
  <c r="O34"/>
  <c r="P34" s="1"/>
  <c r="O35"/>
  <c r="P35" s="1"/>
  <c r="O36"/>
  <c r="P36" s="1"/>
  <c r="O37"/>
  <c r="P37" s="1"/>
  <c r="O38"/>
  <c r="P38" s="1"/>
  <c r="O39"/>
  <c r="P39" s="1"/>
  <c r="O7"/>
  <c r="P7" s="1"/>
  <c r="P66" i="11" l="1"/>
  <c r="P65"/>
  <c r="Q45"/>
  <c r="Q46"/>
  <c r="Q47"/>
  <c r="P66" i="10"/>
  <c r="P65"/>
  <c r="Q45"/>
  <c r="Q47"/>
  <c r="Q46"/>
  <c r="P66" i="4"/>
  <c r="P65"/>
  <c r="Q41"/>
  <c r="Q43"/>
  <c r="Q40"/>
  <c r="Q42"/>
  <c r="P66" i="3"/>
  <c r="P65"/>
  <c r="Q44"/>
  <c r="Q43"/>
  <c r="Q42"/>
  <c r="Q40"/>
  <c r="Q41"/>
  <c r="P66" i="9"/>
  <c r="P65"/>
  <c r="Q44"/>
  <c r="Q46"/>
  <c r="Q47"/>
  <c r="Q42"/>
  <c r="Q43"/>
  <c r="Q45"/>
  <c r="P65" i="8"/>
  <c r="P66"/>
  <c r="Q44"/>
  <c r="Q43"/>
  <c r="Q42"/>
  <c r="P65" i="7"/>
  <c r="P66"/>
  <c r="P65" i="6"/>
  <c r="P66"/>
  <c r="Q46"/>
  <c r="Q45"/>
  <c r="Q44"/>
  <c r="Q44" i="7"/>
  <c r="N41" i="9"/>
  <c r="L41"/>
  <c r="J41"/>
  <c r="H41"/>
  <c r="F41"/>
  <c r="D41"/>
  <c r="N40"/>
  <c r="L40"/>
  <c r="J40"/>
  <c r="H40"/>
  <c r="F40"/>
  <c r="D40"/>
  <c r="N39"/>
  <c r="L39"/>
  <c r="J39"/>
  <c r="H39"/>
  <c r="F39"/>
  <c r="D39"/>
  <c r="N38"/>
  <c r="L38"/>
  <c r="J38"/>
  <c r="H38"/>
  <c r="F38"/>
  <c r="D38"/>
  <c r="N37"/>
  <c r="L37"/>
  <c r="J37"/>
  <c r="H37"/>
  <c r="F37"/>
  <c r="D37"/>
  <c r="N36"/>
  <c r="L36"/>
  <c r="J36"/>
  <c r="H36"/>
  <c r="F36"/>
  <c r="D36"/>
  <c r="N35"/>
  <c r="L35"/>
  <c r="J35"/>
  <c r="H35"/>
  <c r="F35"/>
  <c r="D35"/>
  <c r="N34"/>
  <c r="L34"/>
  <c r="J34"/>
  <c r="H34"/>
  <c r="F34"/>
  <c r="D34"/>
  <c r="N33"/>
  <c r="L33"/>
  <c r="J33"/>
  <c r="H33"/>
  <c r="F33"/>
  <c r="D33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N41" i="8"/>
  <c r="L41"/>
  <c r="J41"/>
  <c r="H41"/>
  <c r="F41"/>
  <c r="D41"/>
  <c r="N40"/>
  <c r="L40"/>
  <c r="J40"/>
  <c r="H40"/>
  <c r="F40"/>
  <c r="D40"/>
  <c r="N39"/>
  <c r="L39"/>
  <c r="J39"/>
  <c r="H39"/>
  <c r="F39"/>
  <c r="D39"/>
  <c r="N38"/>
  <c r="L38"/>
  <c r="J38"/>
  <c r="H38"/>
  <c r="F38"/>
  <c r="D38"/>
  <c r="N37"/>
  <c r="L37"/>
  <c r="J37"/>
  <c r="H37"/>
  <c r="F37"/>
  <c r="D37"/>
  <c r="N36"/>
  <c r="L36"/>
  <c r="J36"/>
  <c r="H36"/>
  <c r="F36"/>
  <c r="D36"/>
  <c r="N35"/>
  <c r="L35"/>
  <c r="J35"/>
  <c r="H35"/>
  <c r="F35"/>
  <c r="D35"/>
  <c r="N34"/>
  <c r="L34"/>
  <c r="J34"/>
  <c r="H34"/>
  <c r="F34"/>
  <c r="D34"/>
  <c r="N33"/>
  <c r="L33"/>
  <c r="J33"/>
  <c r="H33"/>
  <c r="F33"/>
  <c r="D33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N43" i="7"/>
  <c r="L43"/>
  <c r="J43"/>
  <c r="H43"/>
  <c r="F43"/>
  <c r="D43"/>
  <c r="N42"/>
  <c r="L42"/>
  <c r="J42"/>
  <c r="H42"/>
  <c r="F42"/>
  <c r="D42"/>
  <c r="N41"/>
  <c r="L41"/>
  <c r="J41"/>
  <c r="H41"/>
  <c r="F41"/>
  <c r="D41"/>
  <c r="N40"/>
  <c r="L40"/>
  <c r="J40"/>
  <c r="H40"/>
  <c r="F40"/>
  <c r="D40"/>
  <c r="N39"/>
  <c r="L39"/>
  <c r="J39"/>
  <c r="H39"/>
  <c r="F39"/>
  <c r="D39"/>
  <c r="N38"/>
  <c r="L38"/>
  <c r="J38"/>
  <c r="H38"/>
  <c r="F38"/>
  <c r="D38"/>
  <c r="N37"/>
  <c r="L37"/>
  <c r="J37"/>
  <c r="H37"/>
  <c r="F37"/>
  <c r="D37"/>
  <c r="N36"/>
  <c r="L36"/>
  <c r="J36"/>
  <c r="H36"/>
  <c r="F36"/>
  <c r="D36"/>
  <c r="N35"/>
  <c r="L35"/>
  <c r="J35"/>
  <c r="H35"/>
  <c r="F35"/>
  <c r="D35"/>
  <c r="N34"/>
  <c r="L34"/>
  <c r="J34"/>
  <c r="H34"/>
  <c r="F34"/>
  <c r="D34"/>
  <c r="N33"/>
  <c r="L33"/>
  <c r="J33"/>
  <c r="H33"/>
  <c r="F33"/>
  <c r="D33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N43" i="6"/>
  <c r="L43"/>
  <c r="J43"/>
  <c r="H43"/>
  <c r="F43"/>
  <c r="D43"/>
  <c r="N42"/>
  <c r="L42"/>
  <c r="J42"/>
  <c r="H42"/>
  <c r="F42"/>
  <c r="D42"/>
  <c r="N41"/>
  <c r="L41"/>
  <c r="J41"/>
  <c r="H41"/>
  <c r="F41"/>
  <c r="D41"/>
  <c r="N40"/>
  <c r="L40"/>
  <c r="J40"/>
  <c r="H40"/>
  <c r="F40"/>
  <c r="D40"/>
  <c r="N39"/>
  <c r="L39"/>
  <c r="J39"/>
  <c r="H39"/>
  <c r="F39"/>
  <c r="D39"/>
  <c r="N38"/>
  <c r="L38"/>
  <c r="J38"/>
  <c r="H38"/>
  <c r="F38"/>
  <c r="D38"/>
  <c r="N37"/>
  <c r="L37"/>
  <c r="J37"/>
  <c r="H37"/>
  <c r="F37"/>
  <c r="D37"/>
  <c r="N36"/>
  <c r="L36"/>
  <c r="J36"/>
  <c r="H36"/>
  <c r="F36"/>
  <c r="D36"/>
  <c r="N35"/>
  <c r="L35"/>
  <c r="J35"/>
  <c r="H35"/>
  <c r="F35"/>
  <c r="D35"/>
  <c r="N34"/>
  <c r="L34"/>
  <c r="J34"/>
  <c r="H34"/>
  <c r="F34"/>
  <c r="D34"/>
  <c r="N33"/>
  <c r="L33"/>
  <c r="J33"/>
  <c r="H33"/>
  <c r="F33"/>
  <c r="D33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N39" i="4"/>
  <c r="L39"/>
  <c r="J39"/>
  <c r="H39"/>
  <c r="F39"/>
  <c r="D39"/>
  <c r="N38"/>
  <c r="L38"/>
  <c r="J38"/>
  <c r="H38"/>
  <c r="F38"/>
  <c r="D38"/>
  <c r="N37"/>
  <c r="L37"/>
  <c r="J37"/>
  <c r="H37"/>
  <c r="F37"/>
  <c r="D37"/>
  <c r="N36"/>
  <c r="L36"/>
  <c r="J36"/>
  <c r="H36"/>
  <c r="F36"/>
  <c r="D36"/>
  <c r="N35"/>
  <c r="L35"/>
  <c r="J35"/>
  <c r="H35"/>
  <c r="F35"/>
  <c r="D35"/>
  <c r="N34"/>
  <c r="L34"/>
  <c r="J34"/>
  <c r="H34"/>
  <c r="F34"/>
  <c r="D34"/>
  <c r="N33"/>
  <c r="L33"/>
  <c r="J33"/>
  <c r="H33"/>
  <c r="F33"/>
  <c r="D33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Q7" i="9" l="1"/>
  <c r="R7"/>
  <c r="Q11"/>
  <c r="R11"/>
  <c r="Q15"/>
  <c r="R15"/>
  <c r="Q19"/>
  <c r="R19"/>
  <c r="Q23"/>
  <c r="R23"/>
  <c r="Q27"/>
  <c r="R27"/>
  <c r="Q31"/>
  <c r="R31"/>
  <c r="Q35"/>
  <c r="R35"/>
  <c r="Q39"/>
  <c r="R39"/>
  <c r="Q8"/>
  <c r="R8"/>
  <c r="Q12"/>
  <c r="R12"/>
  <c r="Q16"/>
  <c r="R16"/>
  <c r="Q20"/>
  <c r="R20"/>
  <c r="Q24"/>
  <c r="R24"/>
  <c r="Q28"/>
  <c r="R28"/>
  <c r="Q32"/>
  <c r="R32"/>
  <c r="Q36"/>
  <c r="R36"/>
  <c r="Q40"/>
  <c r="R40"/>
  <c r="Q9"/>
  <c r="R9"/>
  <c r="Q13"/>
  <c r="R13"/>
  <c r="Q17"/>
  <c r="R17"/>
  <c r="Q21"/>
  <c r="R21"/>
  <c r="Q25"/>
  <c r="R25"/>
  <c r="Q29"/>
  <c r="R29"/>
  <c r="Q33"/>
  <c r="R33"/>
  <c r="Q37"/>
  <c r="R37"/>
  <c r="Q41"/>
  <c r="R41"/>
  <c r="R10"/>
  <c r="Q10"/>
  <c r="Q14"/>
  <c r="R14"/>
  <c r="Q18"/>
  <c r="R18"/>
  <c r="Q22"/>
  <c r="R22"/>
  <c r="Q26"/>
  <c r="R26"/>
  <c r="Q30"/>
  <c r="R30"/>
  <c r="Q34"/>
  <c r="R34"/>
  <c r="Q38"/>
  <c r="R38"/>
  <c r="R10" i="8"/>
  <c r="Q10"/>
  <c r="Q14"/>
  <c r="R14"/>
  <c r="Q18"/>
  <c r="R18"/>
  <c r="Q22"/>
  <c r="R22"/>
  <c r="Q26"/>
  <c r="R26"/>
  <c r="Q30"/>
  <c r="R30"/>
  <c r="Q34"/>
  <c r="R34"/>
  <c r="Q38"/>
  <c r="R38"/>
  <c r="Q7"/>
  <c r="R7"/>
  <c r="Q11"/>
  <c r="R11"/>
  <c r="Q15"/>
  <c r="R15"/>
  <c r="Q19"/>
  <c r="R19"/>
  <c r="Q23"/>
  <c r="R23"/>
  <c r="Q27"/>
  <c r="R27"/>
  <c r="Q31"/>
  <c r="R31"/>
  <c r="Q35"/>
  <c r="R35"/>
  <c r="Q39"/>
  <c r="R39"/>
  <c r="Q8"/>
  <c r="R8"/>
  <c r="Q12"/>
  <c r="R12"/>
  <c r="Q16"/>
  <c r="R16"/>
  <c r="Q20"/>
  <c r="R20"/>
  <c r="Q24"/>
  <c r="R24"/>
  <c r="Q28"/>
  <c r="R28"/>
  <c r="Q32"/>
  <c r="R32"/>
  <c r="Q36"/>
  <c r="R36"/>
  <c r="Q40"/>
  <c r="R40"/>
  <c r="Q9"/>
  <c r="R9"/>
  <c r="Q13"/>
  <c r="R13"/>
  <c r="Q17"/>
  <c r="R17"/>
  <c r="Q21"/>
  <c r="R21"/>
  <c r="Q25"/>
  <c r="R25"/>
  <c r="Q29"/>
  <c r="R29"/>
  <c r="Q33"/>
  <c r="R33"/>
  <c r="Q37"/>
  <c r="R37"/>
  <c r="Q41"/>
  <c r="R41"/>
  <c r="Q10" i="7"/>
  <c r="R10"/>
  <c r="Q14"/>
  <c r="R14"/>
  <c r="Q18"/>
  <c r="R18"/>
  <c r="Q22"/>
  <c r="R22"/>
  <c r="Q26"/>
  <c r="R26"/>
  <c r="Q30"/>
  <c r="R30"/>
  <c r="Q34"/>
  <c r="R34"/>
  <c r="Q38"/>
  <c r="R38"/>
  <c r="Q42"/>
  <c r="R42"/>
  <c r="Q7"/>
  <c r="R7"/>
  <c r="Q11"/>
  <c r="R11"/>
  <c r="Q15"/>
  <c r="R15"/>
  <c r="Q19"/>
  <c r="R19"/>
  <c r="Q23"/>
  <c r="R23"/>
  <c r="Q27"/>
  <c r="R27"/>
  <c r="Q31"/>
  <c r="R31"/>
  <c r="Q35"/>
  <c r="R35"/>
  <c r="Q39"/>
  <c r="R39"/>
  <c r="Q43"/>
  <c r="R43"/>
  <c r="Q8"/>
  <c r="R8"/>
  <c r="Q12"/>
  <c r="R12"/>
  <c r="R16"/>
  <c r="Q16"/>
  <c r="Q20"/>
  <c r="R20"/>
  <c r="Q24"/>
  <c r="R24"/>
  <c r="Q28"/>
  <c r="R28"/>
  <c r="Q32"/>
  <c r="R32"/>
  <c r="Q36"/>
  <c r="R36"/>
  <c r="Q40"/>
  <c r="R40"/>
  <c r="Q9"/>
  <c r="R9"/>
  <c r="Q13"/>
  <c r="R13"/>
  <c r="Q17"/>
  <c r="R17"/>
  <c r="Q21"/>
  <c r="R21"/>
  <c r="Q25"/>
  <c r="R25"/>
  <c r="Q29"/>
  <c r="R29"/>
  <c r="Q33"/>
  <c r="R33"/>
  <c r="Q37"/>
  <c r="R37"/>
  <c r="Q41"/>
  <c r="R41"/>
  <c r="Q10" i="6"/>
  <c r="R10"/>
  <c r="R14"/>
  <c r="Q14"/>
  <c r="Q18"/>
  <c r="R18"/>
  <c r="R22"/>
  <c r="Q22"/>
  <c r="Q26"/>
  <c r="R26"/>
  <c r="Q30"/>
  <c r="R30"/>
  <c r="Q34"/>
  <c r="R34"/>
  <c r="Q38"/>
  <c r="R38"/>
  <c r="Q42"/>
  <c r="R42"/>
  <c r="Q7"/>
  <c r="R7"/>
  <c r="Q11"/>
  <c r="R11"/>
  <c r="Q15"/>
  <c r="R15"/>
  <c r="Q19"/>
  <c r="R19"/>
  <c r="Q23"/>
  <c r="R23"/>
  <c r="Q27"/>
  <c r="R27"/>
  <c r="Q31"/>
  <c r="R31"/>
  <c r="Q35"/>
  <c r="R35"/>
  <c r="Q39"/>
  <c r="R39"/>
  <c r="Q43"/>
  <c r="R43"/>
  <c r="Q8"/>
  <c r="R8"/>
  <c r="Q12"/>
  <c r="R12"/>
  <c r="Q16"/>
  <c r="R16"/>
  <c r="Q20"/>
  <c r="R20"/>
  <c r="Q24"/>
  <c r="R24"/>
  <c r="Q28"/>
  <c r="R28"/>
  <c r="Q32"/>
  <c r="R32"/>
  <c r="Q36"/>
  <c r="R36"/>
  <c r="Q40"/>
  <c r="R40"/>
  <c r="Q9"/>
  <c r="R9"/>
  <c r="Q13"/>
  <c r="R13"/>
  <c r="Q17"/>
  <c r="R17"/>
  <c r="Q21"/>
  <c r="R21"/>
  <c r="Q25"/>
  <c r="R25"/>
  <c r="Q29"/>
  <c r="R29"/>
  <c r="Q33"/>
  <c r="R33"/>
  <c r="Q37"/>
  <c r="R37"/>
  <c r="Q41"/>
  <c r="R41"/>
  <c r="Q10" i="4"/>
  <c r="R10"/>
  <c r="R14"/>
  <c r="Q14"/>
  <c r="R18"/>
  <c r="Q18"/>
  <c r="Q22"/>
  <c r="R22"/>
  <c r="Q26"/>
  <c r="R26"/>
  <c r="Q30"/>
  <c r="R30"/>
  <c r="Q34"/>
  <c r="R34"/>
  <c r="Q38"/>
  <c r="R38"/>
  <c r="Q7"/>
  <c r="R7"/>
  <c r="Q11"/>
  <c r="R11"/>
  <c r="Q15"/>
  <c r="R15"/>
  <c r="Q19"/>
  <c r="R19"/>
  <c r="Q23"/>
  <c r="R23"/>
  <c r="Q27"/>
  <c r="R27"/>
  <c r="Q31"/>
  <c r="R31"/>
  <c r="Q35"/>
  <c r="R35"/>
  <c r="Q39"/>
  <c r="R39"/>
  <c r="R8"/>
  <c r="Q8"/>
  <c r="Q12"/>
  <c r="R12"/>
  <c r="R16"/>
  <c r="Q16"/>
  <c r="Q20"/>
  <c r="R20"/>
  <c r="Q24"/>
  <c r="R24"/>
  <c r="Q28"/>
  <c r="R28"/>
  <c r="Q32"/>
  <c r="R32"/>
  <c r="Q36"/>
  <c r="R36"/>
  <c r="Q9"/>
  <c r="R9"/>
  <c r="Q13"/>
  <c r="R13"/>
  <c r="Q17"/>
  <c r="R17"/>
  <c r="Q21"/>
  <c r="R21"/>
  <c r="Q25"/>
  <c r="R25"/>
  <c r="Q29"/>
  <c r="R29"/>
  <c r="Q33"/>
  <c r="R33"/>
  <c r="Q37"/>
  <c r="R37"/>
  <c r="A3" i="20" l="1"/>
  <c r="A3" i="19"/>
  <c r="A3" i="18"/>
  <c r="A3" i="11"/>
  <c r="A3" i="10"/>
  <c r="A2" i="20" l="1"/>
  <c r="C1"/>
  <c r="E10" l="1"/>
  <c r="G12"/>
  <c r="G13"/>
  <c r="F6"/>
  <c r="I16"/>
  <c r="I15"/>
  <c r="H15"/>
  <c r="H16"/>
  <c r="G15"/>
  <c r="G16"/>
  <c r="F16"/>
  <c r="F15"/>
  <c r="E16"/>
  <c r="E15"/>
  <c r="F13"/>
  <c r="F12"/>
  <c r="H12"/>
  <c r="H13"/>
  <c r="H10"/>
  <c r="H9"/>
  <c r="I9"/>
  <c r="I10"/>
  <c r="G9"/>
  <c r="G10"/>
  <c r="I7"/>
  <c r="I6"/>
  <c r="H6"/>
  <c r="H7"/>
  <c r="G7"/>
  <c r="G6"/>
  <c r="F7"/>
  <c r="E7"/>
  <c r="E6"/>
  <c r="F10"/>
  <c r="F9"/>
  <c r="I13"/>
  <c r="I12"/>
  <c r="J15"/>
  <c r="J16"/>
  <c r="J12"/>
  <c r="J13"/>
  <c r="J7"/>
  <c r="J6"/>
  <c r="E12"/>
  <c r="E13"/>
  <c r="E9"/>
  <c r="L26" i="10"/>
  <c r="L27"/>
  <c r="L28"/>
  <c r="O6" i="11" l="1"/>
  <c r="O6" i="10"/>
  <c r="O6" i="9"/>
  <c r="O6" i="8"/>
  <c r="O6" i="7"/>
  <c r="O6" i="6"/>
  <c r="O6" i="4"/>
  <c r="M63" i="11" l="1"/>
  <c r="M62" s="1"/>
  <c r="M61" s="1"/>
  <c r="M58"/>
  <c r="M56"/>
  <c r="M55"/>
  <c r="K63"/>
  <c r="K58"/>
  <c r="K56"/>
  <c r="K55"/>
  <c r="I63"/>
  <c r="I58"/>
  <c r="I56"/>
  <c r="I55"/>
  <c r="G63"/>
  <c r="G62" s="1"/>
  <c r="G61" s="1"/>
  <c r="G58"/>
  <c r="G56"/>
  <c r="G55"/>
  <c r="E63"/>
  <c r="E62" s="1"/>
  <c r="E58"/>
  <c r="E56"/>
  <c r="E55"/>
  <c r="C63"/>
  <c r="C62" s="1"/>
  <c r="C61" s="1"/>
  <c r="C58"/>
  <c r="C56"/>
  <c r="C55"/>
  <c r="M63" i="10"/>
  <c r="M62" s="1"/>
  <c r="M61" s="1"/>
  <c r="M58"/>
  <c r="M56"/>
  <c r="M55"/>
  <c r="K63"/>
  <c r="K58"/>
  <c r="K56"/>
  <c r="K55"/>
  <c r="I63"/>
  <c r="I58"/>
  <c r="I56"/>
  <c r="I55"/>
  <c r="G63"/>
  <c r="G62" s="1"/>
  <c r="G61" s="1"/>
  <c r="G58"/>
  <c r="G56"/>
  <c r="G55"/>
  <c r="E63"/>
  <c r="E58"/>
  <c r="E56"/>
  <c r="E55"/>
  <c r="C63"/>
  <c r="C62" s="1"/>
  <c r="C61" s="1"/>
  <c r="C58"/>
  <c r="C56"/>
  <c r="C55"/>
  <c r="M63" i="9"/>
  <c r="M62" s="1"/>
  <c r="M58"/>
  <c r="M56"/>
  <c r="M55"/>
  <c r="K63"/>
  <c r="K62" s="1"/>
  <c r="K58"/>
  <c r="K56"/>
  <c r="K55"/>
  <c r="I63"/>
  <c r="I58"/>
  <c r="I56"/>
  <c r="I55"/>
  <c r="G63"/>
  <c r="G62" s="1"/>
  <c r="G61" s="1"/>
  <c r="G58"/>
  <c r="G56"/>
  <c r="G55"/>
  <c r="E63"/>
  <c r="E62" s="1"/>
  <c r="E61" s="1"/>
  <c r="E58"/>
  <c r="E56"/>
  <c r="E55"/>
  <c r="C63"/>
  <c r="C58"/>
  <c r="C56"/>
  <c r="C55"/>
  <c r="M63" i="8"/>
  <c r="M62" s="1"/>
  <c r="M58"/>
  <c r="M56"/>
  <c r="M55"/>
  <c r="K63"/>
  <c r="K62" s="1"/>
  <c r="K58"/>
  <c r="K56"/>
  <c r="K55"/>
  <c r="I63"/>
  <c r="I58"/>
  <c r="I56"/>
  <c r="I55"/>
  <c r="G63"/>
  <c r="G62" s="1"/>
  <c r="G61" s="1"/>
  <c r="G58"/>
  <c r="G56"/>
  <c r="G55"/>
  <c r="E63"/>
  <c r="E62" s="1"/>
  <c r="E58"/>
  <c r="E56"/>
  <c r="R19" i="18" s="1"/>
  <c r="E55" i="8"/>
  <c r="C63"/>
  <c r="C62" s="1"/>
  <c r="C58"/>
  <c r="C56"/>
  <c r="C55"/>
  <c r="M63" i="7"/>
  <c r="M62" s="1"/>
  <c r="M61" s="1"/>
  <c r="M58"/>
  <c r="M56"/>
  <c r="M55"/>
  <c r="K63"/>
  <c r="K62" s="1"/>
  <c r="K61" s="1"/>
  <c r="K58"/>
  <c r="K56"/>
  <c r="K55"/>
  <c r="I63"/>
  <c r="I62" s="1"/>
  <c r="I61" s="1"/>
  <c r="I58"/>
  <c r="I56"/>
  <c r="I55"/>
  <c r="G63"/>
  <c r="G62" s="1"/>
  <c r="G61" s="1"/>
  <c r="G58"/>
  <c r="G56"/>
  <c r="G55"/>
  <c r="E63"/>
  <c r="E62" s="1"/>
  <c r="E61" s="1"/>
  <c r="E58"/>
  <c r="E56"/>
  <c r="E55"/>
  <c r="C63"/>
  <c r="C58"/>
  <c r="C56"/>
  <c r="C55"/>
  <c r="M63" i="6"/>
  <c r="M62" s="1"/>
  <c r="M61" s="1"/>
  <c r="M58"/>
  <c r="M56"/>
  <c r="M55"/>
  <c r="K63"/>
  <c r="K62" s="1"/>
  <c r="K61" s="1"/>
  <c r="K58"/>
  <c r="K56"/>
  <c r="K55"/>
  <c r="I63"/>
  <c r="I62" s="1"/>
  <c r="I61" s="1"/>
  <c r="I58"/>
  <c r="I56"/>
  <c r="I55"/>
  <c r="G63"/>
  <c r="G58"/>
  <c r="G56"/>
  <c r="G55"/>
  <c r="E63"/>
  <c r="E62" s="1"/>
  <c r="E61" s="1"/>
  <c r="E58"/>
  <c r="E56"/>
  <c r="E55"/>
  <c r="C63"/>
  <c r="C58"/>
  <c r="C56"/>
  <c r="C55"/>
  <c r="M63" i="4"/>
  <c r="M62" s="1"/>
  <c r="M58"/>
  <c r="M56"/>
  <c r="M55"/>
  <c r="K63"/>
  <c r="K62" s="1"/>
  <c r="K58"/>
  <c r="K56"/>
  <c r="K55"/>
  <c r="I63"/>
  <c r="I58"/>
  <c r="I56"/>
  <c r="I55"/>
  <c r="G63"/>
  <c r="G62" s="1"/>
  <c r="G61" s="1"/>
  <c r="G58"/>
  <c r="G56"/>
  <c r="G55"/>
  <c r="E63"/>
  <c r="E62" s="1"/>
  <c r="E58"/>
  <c r="E56"/>
  <c r="E55"/>
  <c r="C63"/>
  <c r="C62" s="1"/>
  <c r="C58"/>
  <c r="C56"/>
  <c r="C55"/>
  <c r="M63" i="3"/>
  <c r="M62" s="1"/>
  <c r="M58"/>
  <c r="M56"/>
  <c r="M55"/>
  <c r="K63"/>
  <c r="K58"/>
  <c r="K56"/>
  <c r="K55"/>
  <c r="I63"/>
  <c r="I58"/>
  <c r="I56"/>
  <c r="I55"/>
  <c r="G63"/>
  <c r="G58"/>
  <c r="G56"/>
  <c r="G55"/>
  <c r="E63"/>
  <c r="E58"/>
  <c r="E56"/>
  <c r="E55"/>
  <c r="C63"/>
  <c r="C62" s="1"/>
  <c r="C61" s="1"/>
  <c r="C60" s="1"/>
  <c r="C59" s="1"/>
  <c r="C58"/>
  <c r="C55"/>
  <c r="C56"/>
  <c r="R22" i="18" l="1"/>
  <c r="R13"/>
  <c r="R12"/>
  <c r="R26"/>
  <c r="R24"/>
  <c r="R20"/>
  <c r="R14"/>
  <c r="R8"/>
  <c r="R29"/>
  <c r="R27"/>
  <c r="R23"/>
  <c r="R21"/>
  <c r="R17"/>
  <c r="R10"/>
  <c r="R7"/>
  <c r="R9"/>
  <c r="K62" i="11"/>
  <c r="K61" s="1"/>
  <c r="K60" s="1"/>
  <c r="K59" s="1"/>
  <c r="K64" s="1"/>
  <c r="K57" s="1"/>
  <c r="R28" i="18"/>
  <c r="R25"/>
  <c r="R18"/>
  <c r="R16"/>
  <c r="R15"/>
  <c r="R11"/>
  <c r="K61" i="4"/>
  <c r="K60" s="1"/>
  <c r="K59" s="1"/>
  <c r="K64" s="1"/>
  <c r="K57" s="1"/>
  <c r="I62" i="11"/>
  <c r="I61" s="1"/>
  <c r="M61" i="9"/>
  <c r="M60" s="1"/>
  <c r="M59" s="1"/>
  <c r="M64" s="1"/>
  <c r="M57" s="1"/>
  <c r="C61" i="8"/>
  <c r="C60" s="1"/>
  <c r="C59" s="1"/>
  <c r="C64" s="1"/>
  <c r="I62" i="4"/>
  <c r="I61" s="1"/>
  <c r="I60" s="1"/>
  <c r="I59" s="1"/>
  <c r="I64" s="1"/>
  <c r="I57" s="1"/>
  <c r="M60" i="11"/>
  <c r="M59" s="1"/>
  <c r="M64" s="1"/>
  <c r="M57" s="1"/>
  <c r="G60"/>
  <c r="G59" s="1"/>
  <c r="G64" s="1"/>
  <c r="G57" s="1"/>
  <c r="E61"/>
  <c r="C60"/>
  <c r="C59" s="1"/>
  <c r="C64" s="1"/>
  <c r="C57" s="1"/>
  <c r="M60" i="10"/>
  <c r="M59" s="1"/>
  <c r="M64" s="1"/>
  <c r="K62"/>
  <c r="I62"/>
  <c r="G60"/>
  <c r="G59" s="1"/>
  <c r="G64" s="1"/>
  <c r="E62"/>
  <c r="E61" s="1"/>
  <c r="C60"/>
  <c r="C59" s="1"/>
  <c r="C64" s="1"/>
  <c r="K61" i="9"/>
  <c r="K60" s="1"/>
  <c r="K59" s="1"/>
  <c r="K64" s="1"/>
  <c r="K57" s="1"/>
  <c r="I62"/>
  <c r="I61" s="1"/>
  <c r="G60"/>
  <c r="G59" s="1"/>
  <c r="G64" s="1"/>
  <c r="G57" s="1"/>
  <c r="E60"/>
  <c r="E59" s="1"/>
  <c r="E64" s="1"/>
  <c r="E57" s="1"/>
  <c r="C62"/>
  <c r="C61" s="1"/>
  <c r="C60" s="1"/>
  <c r="M61" i="8"/>
  <c r="M60" s="1"/>
  <c r="K61"/>
  <c r="K60" s="1"/>
  <c r="I62"/>
  <c r="G60"/>
  <c r="G59" s="1"/>
  <c r="G64" s="1"/>
  <c r="E61"/>
  <c r="E60" s="1"/>
  <c r="E59" s="1"/>
  <c r="E64" s="1"/>
  <c r="M60" i="7"/>
  <c r="M59" s="1"/>
  <c r="M64" s="1"/>
  <c r="M57" s="1"/>
  <c r="K60"/>
  <c r="K59" s="1"/>
  <c r="K64" s="1"/>
  <c r="K57" s="1"/>
  <c r="I60"/>
  <c r="I59" s="1"/>
  <c r="I64" s="1"/>
  <c r="I57" s="1"/>
  <c r="G60"/>
  <c r="G59" s="1"/>
  <c r="G64" s="1"/>
  <c r="G57" s="1"/>
  <c r="E60"/>
  <c r="E59" s="1"/>
  <c r="E64" s="1"/>
  <c r="E57" s="1"/>
  <c r="C62"/>
  <c r="C61" s="1"/>
  <c r="M60" i="6"/>
  <c r="M59" s="1"/>
  <c r="M64" s="1"/>
  <c r="K60"/>
  <c r="K59" s="1"/>
  <c r="K64" s="1"/>
  <c r="I60"/>
  <c r="I59" s="1"/>
  <c r="I64" s="1"/>
  <c r="G62"/>
  <c r="E60"/>
  <c r="E59" s="1"/>
  <c r="E64" s="1"/>
  <c r="C62"/>
  <c r="C61" s="1"/>
  <c r="C60" s="1"/>
  <c r="M61" i="4"/>
  <c r="G60"/>
  <c r="G59" s="1"/>
  <c r="G64" s="1"/>
  <c r="G57" s="1"/>
  <c r="E61"/>
  <c r="C61"/>
  <c r="C60" s="1"/>
  <c r="C59" s="1"/>
  <c r="C64" s="1"/>
  <c r="C57" s="1"/>
  <c r="M61" i="3"/>
  <c r="M60" s="1"/>
  <c r="K62"/>
  <c r="K61" s="1"/>
  <c r="K60" s="1"/>
  <c r="I62"/>
  <c r="G62"/>
  <c r="E62"/>
  <c r="M57" i="10" l="1"/>
  <c r="E29" i="18"/>
  <c r="D29"/>
  <c r="G57" i="10"/>
  <c r="D26" i="18"/>
  <c r="E26"/>
  <c r="C57" i="10"/>
  <c r="E24" i="18"/>
  <c r="D24"/>
  <c r="G57" i="8"/>
  <c r="E20" i="18"/>
  <c r="D20"/>
  <c r="E57" i="8"/>
  <c r="E19" i="18"/>
  <c r="D19"/>
  <c r="C57" i="8"/>
  <c r="M57" i="6"/>
  <c r="E17" i="18"/>
  <c r="D17"/>
  <c r="K57" i="6"/>
  <c r="D16" i="18"/>
  <c r="E16"/>
  <c r="I57" i="6"/>
  <c r="E15" i="18"/>
  <c r="D15"/>
  <c r="E57" i="6"/>
  <c r="D13" i="18"/>
  <c r="E13"/>
  <c r="I60" i="11"/>
  <c r="I59" s="1"/>
  <c r="I64" s="1"/>
  <c r="I57" s="1"/>
  <c r="E60"/>
  <c r="E59" s="1"/>
  <c r="E64" s="1"/>
  <c r="E57" s="1"/>
  <c r="E60" i="10"/>
  <c r="E59" s="1"/>
  <c r="E64" s="1"/>
  <c r="K59" i="8"/>
  <c r="K64" s="1"/>
  <c r="M59"/>
  <c r="M64" s="1"/>
  <c r="I60" i="9"/>
  <c r="I59" s="1"/>
  <c r="I64" s="1"/>
  <c r="I57" s="1"/>
  <c r="C60" i="7"/>
  <c r="C59" s="1"/>
  <c r="C64" s="1"/>
  <c r="C57" s="1"/>
  <c r="M60" i="4"/>
  <c r="M59" s="1"/>
  <c r="M64" s="1"/>
  <c r="M57" s="1"/>
  <c r="E60"/>
  <c r="E59" s="1"/>
  <c r="E64" s="1"/>
  <c r="E57" s="1"/>
  <c r="K61" i="10"/>
  <c r="I61"/>
  <c r="C59" i="9"/>
  <c r="C64" s="1"/>
  <c r="C57" s="1"/>
  <c r="I61" i="8"/>
  <c r="G61" i="6"/>
  <c r="G60" s="1"/>
  <c r="C59"/>
  <c r="C64" s="1"/>
  <c r="M59" i="3"/>
  <c r="M64" s="1"/>
  <c r="K59"/>
  <c r="K64" s="1"/>
  <c r="I61"/>
  <c r="G61"/>
  <c r="E61"/>
  <c r="E57" i="10" l="1"/>
  <c r="D25" i="18"/>
  <c r="E25"/>
  <c r="M57" i="3"/>
  <c r="E11" i="18"/>
  <c r="D11"/>
  <c r="K57" i="3"/>
  <c r="E10" i="18"/>
  <c r="D10"/>
  <c r="D18"/>
  <c r="E18"/>
  <c r="M57" i="8"/>
  <c r="E23" i="18"/>
  <c r="D23"/>
  <c r="K57" i="8"/>
  <c r="D22" i="18"/>
  <c r="E22"/>
  <c r="C57" i="6"/>
  <c r="D12" i="18"/>
  <c r="E12"/>
  <c r="K60" i="10"/>
  <c r="K59" s="1"/>
  <c r="K64" s="1"/>
  <c r="I60"/>
  <c r="I59" s="1"/>
  <c r="I64" s="1"/>
  <c r="I60" i="8"/>
  <c r="I59" s="1"/>
  <c r="I64" s="1"/>
  <c r="G59" i="6"/>
  <c r="G64" s="1"/>
  <c r="I60" i="3"/>
  <c r="I59" s="1"/>
  <c r="I64" s="1"/>
  <c r="I57" s="1"/>
  <c r="G60"/>
  <c r="G59" s="1"/>
  <c r="G64" s="1"/>
  <c r="E60"/>
  <c r="E59" s="1"/>
  <c r="E64" s="1"/>
  <c r="K57" i="10" l="1"/>
  <c r="E28" i="18"/>
  <c r="D28"/>
  <c r="I57" i="10"/>
  <c r="E27" i="18"/>
  <c r="D27"/>
  <c r="G57" i="3"/>
  <c r="E9" i="18"/>
  <c r="D9"/>
  <c r="E8"/>
  <c r="D8"/>
  <c r="E57" i="3"/>
  <c r="D7" i="18"/>
  <c r="E7"/>
  <c r="I57" i="8"/>
  <c r="D21" i="18"/>
  <c r="E21"/>
  <c r="G57" i="6"/>
  <c r="D14" i="18"/>
  <c r="E14"/>
  <c r="B1" i="19"/>
  <c r="A2"/>
  <c r="B31" i="8" l="1"/>
  <c r="J35" i="3"/>
  <c r="B8" i="11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8" i="10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8" i="9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8" i="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2"/>
  <c r="B33"/>
  <c r="B34"/>
  <c r="B35"/>
  <c r="B36"/>
  <c r="B37"/>
  <c r="B38"/>
  <c r="B39"/>
  <c r="B40"/>
  <c r="B41"/>
  <c r="B8" i="7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8" i="6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8" i="4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8" i="3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7" i="11"/>
  <c r="B7" i="10"/>
  <c r="B7" i="9"/>
  <c r="B7" i="8"/>
  <c r="B7" i="7"/>
  <c r="B7" i="6"/>
  <c r="B7" i="4"/>
  <c r="B7" i="3"/>
  <c r="A2" i="18"/>
  <c r="A1"/>
  <c r="Q29" l="1"/>
  <c r="R6"/>
  <c r="Q11"/>
  <c r="Q10"/>
  <c r="Q8"/>
  <c r="Q7"/>
  <c r="Q12"/>
  <c r="K17" l="1"/>
  <c r="G17" s="1"/>
  <c r="Q17"/>
  <c r="K16"/>
  <c r="G16" s="1"/>
  <c r="Q16"/>
  <c r="K14"/>
  <c r="G14" s="1"/>
  <c r="Q14"/>
  <c r="K15"/>
  <c r="G15" s="1"/>
  <c r="Q15"/>
  <c r="K13"/>
  <c r="G13" s="1"/>
  <c r="Q13"/>
  <c r="K12"/>
  <c r="G12" s="1"/>
  <c r="K11"/>
  <c r="H11" s="1"/>
  <c r="K10"/>
  <c r="G10" s="1"/>
  <c r="O8"/>
  <c r="K8"/>
  <c r="I8" s="1"/>
  <c r="Q9"/>
  <c r="K9"/>
  <c r="I9" s="1"/>
  <c r="K7"/>
  <c r="I7" s="1"/>
  <c r="K6"/>
  <c r="I6" s="1"/>
  <c r="O11"/>
  <c r="P11"/>
  <c r="O10"/>
  <c r="P10"/>
  <c r="O9"/>
  <c r="P9"/>
  <c r="O7"/>
  <c r="P8"/>
  <c r="P7"/>
  <c r="P6"/>
  <c r="P12"/>
  <c r="P13"/>
  <c r="P15"/>
  <c r="P16"/>
  <c r="P17"/>
  <c r="K27"/>
  <c r="K26"/>
  <c r="K29"/>
  <c r="K28"/>
  <c r="Q27"/>
  <c r="Q26"/>
  <c r="Q28"/>
  <c r="P18"/>
  <c r="O21"/>
  <c r="P21"/>
  <c r="O22"/>
  <c r="P22"/>
  <c r="K18"/>
  <c r="P70" i="8"/>
  <c r="P19" i="18"/>
  <c r="O20"/>
  <c r="P20"/>
  <c r="O23"/>
  <c r="P23"/>
  <c r="Q18"/>
  <c r="Q19"/>
  <c r="K19"/>
  <c r="Q21"/>
  <c r="K21"/>
  <c r="Q20"/>
  <c r="K20"/>
  <c r="Q22"/>
  <c r="K22"/>
  <c r="Q23"/>
  <c r="K23"/>
  <c r="Q24"/>
  <c r="K24"/>
  <c r="Q25"/>
  <c r="K25"/>
  <c r="P24"/>
  <c r="P25"/>
  <c r="O27"/>
  <c r="P27"/>
  <c r="O26"/>
  <c r="P26"/>
  <c r="P28"/>
  <c r="O29"/>
  <c r="P29"/>
  <c r="P70" i="6"/>
  <c r="P69"/>
  <c r="O14" i="18"/>
  <c r="P14"/>
  <c r="P69" i="8"/>
  <c r="P73" i="11"/>
  <c r="N74" i="9"/>
  <c r="O74" i="4"/>
  <c r="R9" i="3"/>
  <c r="R13"/>
  <c r="R21"/>
  <c r="R25"/>
  <c r="R29"/>
  <c r="R33"/>
  <c r="A3"/>
  <c r="F35"/>
  <c r="L35"/>
  <c r="N35"/>
  <c r="H35"/>
  <c r="D35"/>
  <c r="Q74" i="11"/>
  <c r="P74"/>
  <c r="O74"/>
  <c r="L74"/>
  <c r="Q71"/>
  <c r="P71"/>
  <c r="L71"/>
  <c r="Q70"/>
  <c r="L70"/>
  <c r="Q69"/>
  <c r="P69"/>
  <c r="O69"/>
  <c r="L69"/>
  <c r="Q74" i="10"/>
  <c r="L74"/>
  <c r="Q71"/>
  <c r="L71"/>
  <c r="Q69"/>
  <c r="P69"/>
  <c r="L69"/>
  <c r="Q74" i="9"/>
  <c r="P74"/>
  <c r="L74"/>
  <c r="Q73"/>
  <c r="P73"/>
  <c r="L73"/>
  <c r="Q72"/>
  <c r="P72"/>
  <c r="L72"/>
  <c r="Q71"/>
  <c r="P71"/>
  <c r="O71"/>
  <c r="L71"/>
  <c r="Q70"/>
  <c r="P70"/>
  <c r="L70"/>
  <c r="Q69"/>
  <c r="P69"/>
  <c r="O69"/>
  <c r="N69"/>
  <c r="M69"/>
  <c r="L69"/>
  <c r="G74" i="8"/>
  <c r="G73"/>
  <c r="G72"/>
  <c r="G71"/>
  <c r="G70"/>
  <c r="G69"/>
  <c r="Q74" i="7"/>
  <c r="P74"/>
  <c r="L74"/>
  <c r="Q73"/>
  <c r="P73"/>
  <c r="L73"/>
  <c r="Q71"/>
  <c r="P71"/>
  <c r="L71"/>
  <c r="Q70"/>
  <c r="P70"/>
  <c r="L70"/>
  <c r="Q69"/>
  <c r="P69"/>
  <c r="L69"/>
  <c r="Q74" i="6"/>
  <c r="L74"/>
  <c r="Q71"/>
  <c r="L71"/>
  <c r="Q70"/>
  <c r="L70"/>
  <c r="Q69"/>
  <c r="L69"/>
  <c r="Q71" i="4"/>
  <c r="P71"/>
  <c r="L71"/>
  <c r="Q69"/>
  <c r="P69"/>
  <c r="L69"/>
  <c r="D35" i="11"/>
  <c r="F35"/>
  <c r="H35"/>
  <c r="J35"/>
  <c r="L35"/>
  <c r="N35"/>
  <c r="D36"/>
  <c r="F36"/>
  <c r="H36"/>
  <c r="J36"/>
  <c r="L36"/>
  <c r="N36"/>
  <c r="D37"/>
  <c r="F37"/>
  <c r="H37"/>
  <c r="J37"/>
  <c r="L37"/>
  <c r="N37"/>
  <c r="D38"/>
  <c r="F38"/>
  <c r="H38"/>
  <c r="J38"/>
  <c r="L38"/>
  <c r="N38"/>
  <c r="D39"/>
  <c r="F39"/>
  <c r="H39"/>
  <c r="J39"/>
  <c r="L39"/>
  <c r="N39"/>
  <c r="D40"/>
  <c r="F40"/>
  <c r="H40"/>
  <c r="J40"/>
  <c r="L40"/>
  <c r="N40"/>
  <c r="D41"/>
  <c r="F41"/>
  <c r="H41"/>
  <c r="J41"/>
  <c r="L41"/>
  <c r="N41"/>
  <c r="D42"/>
  <c r="F42"/>
  <c r="H42"/>
  <c r="J42"/>
  <c r="L42"/>
  <c r="N42"/>
  <c r="D43"/>
  <c r="F43"/>
  <c r="H43"/>
  <c r="J43"/>
  <c r="L43"/>
  <c r="N43"/>
  <c r="D35" i="10"/>
  <c r="F35"/>
  <c r="H35"/>
  <c r="J35"/>
  <c r="L35"/>
  <c r="N35"/>
  <c r="D36"/>
  <c r="F36"/>
  <c r="H36"/>
  <c r="J36"/>
  <c r="L36"/>
  <c r="N36"/>
  <c r="D37"/>
  <c r="F37"/>
  <c r="H37"/>
  <c r="J37"/>
  <c r="L37"/>
  <c r="N37"/>
  <c r="D38"/>
  <c r="F38"/>
  <c r="H38"/>
  <c r="J38"/>
  <c r="L38"/>
  <c r="N38"/>
  <c r="D39"/>
  <c r="F39"/>
  <c r="H39"/>
  <c r="J39"/>
  <c r="L39"/>
  <c r="N39"/>
  <c r="D40"/>
  <c r="F40"/>
  <c r="H40"/>
  <c r="J40"/>
  <c r="L40"/>
  <c r="N40"/>
  <c r="D41"/>
  <c r="F41"/>
  <c r="H41"/>
  <c r="J41"/>
  <c r="L41"/>
  <c r="N41"/>
  <c r="L73" i="11"/>
  <c r="L72"/>
  <c r="I74"/>
  <c r="I73"/>
  <c r="I72"/>
  <c r="I71"/>
  <c r="I70"/>
  <c r="I69"/>
  <c r="G74"/>
  <c r="G73"/>
  <c r="G72"/>
  <c r="G71"/>
  <c r="G70"/>
  <c r="G69"/>
  <c r="N44"/>
  <c r="L44"/>
  <c r="J44"/>
  <c r="H44"/>
  <c r="F44"/>
  <c r="D44"/>
  <c r="N34"/>
  <c r="L34"/>
  <c r="J34"/>
  <c r="H34"/>
  <c r="F34"/>
  <c r="D34"/>
  <c r="N33"/>
  <c r="L33"/>
  <c r="J33"/>
  <c r="H33"/>
  <c r="F33"/>
  <c r="D33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L28"/>
  <c r="J28"/>
  <c r="H28"/>
  <c r="F28"/>
  <c r="D28"/>
  <c r="N27"/>
  <c r="L27"/>
  <c r="J27"/>
  <c r="H27"/>
  <c r="F27"/>
  <c r="D27"/>
  <c r="N26"/>
  <c r="L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L73" i="10"/>
  <c r="L72"/>
  <c r="L70"/>
  <c r="I74"/>
  <c r="I73"/>
  <c r="I72"/>
  <c r="I71"/>
  <c r="I70"/>
  <c r="I69"/>
  <c r="G74"/>
  <c r="G72"/>
  <c r="G71"/>
  <c r="G70"/>
  <c r="G69"/>
  <c r="N44"/>
  <c r="L44"/>
  <c r="J44"/>
  <c r="H44"/>
  <c r="F44"/>
  <c r="D44"/>
  <c r="N43"/>
  <c r="L43"/>
  <c r="J43"/>
  <c r="H43"/>
  <c r="F43"/>
  <c r="D43"/>
  <c r="N42"/>
  <c r="L42"/>
  <c r="J42"/>
  <c r="H42"/>
  <c r="F42"/>
  <c r="D42"/>
  <c r="N34"/>
  <c r="L34"/>
  <c r="J34"/>
  <c r="H34"/>
  <c r="F34"/>
  <c r="D34"/>
  <c r="N33"/>
  <c r="L33"/>
  <c r="J33"/>
  <c r="H33"/>
  <c r="F33"/>
  <c r="D33"/>
  <c r="N32"/>
  <c r="L32"/>
  <c r="J32"/>
  <c r="H32"/>
  <c r="F32"/>
  <c r="D32"/>
  <c r="N31"/>
  <c r="L31"/>
  <c r="J31"/>
  <c r="H31"/>
  <c r="F31"/>
  <c r="D31"/>
  <c r="N30"/>
  <c r="L30"/>
  <c r="J30"/>
  <c r="H30"/>
  <c r="F30"/>
  <c r="D30"/>
  <c r="N29"/>
  <c r="L29"/>
  <c r="J29"/>
  <c r="H29"/>
  <c r="F29"/>
  <c r="D29"/>
  <c r="N28"/>
  <c r="J28"/>
  <c r="H28"/>
  <c r="F28"/>
  <c r="D28"/>
  <c r="N27"/>
  <c r="J27"/>
  <c r="H27"/>
  <c r="F27"/>
  <c r="D27"/>
  <c r="N26"/>
  <c r="J26"/>
  <c r="H26"/>
  <c r="F26"/>
  <c r="D26"/>
  <c r="N25"/>
  <c r="L25"/>
  <c r="J25"/>
  <c r="H25"/>
  <c r="F25"/>
  <c r="D25"/>
  <c r="N24"/>
  <c r="L24"/>
  <c r="J24"/>
  <c r="H24"/>
  <c r="F24"/>
  <c r="D24"/>
  <c r="N23"/>
  <c r="L23"/>
  <c r="J23"/>
  <c r="H23"/>
  <c r="F23"/>
  <c r="D23"/>
  <c r="N22"/>
  <c r="L22"/>
  <c r="J22"/>
  <c r="H22"/>
  <c r="F22"/>
  <c r="D22"/>
  <c r="N21"/>
  <c r="L21"/>
  <c r="J21"/>
  <c r="H21"/>
  <c r="F21"/>
  <c r="D21"/>
  <c r="N20"/>
  <c r="L20"/>
  <c r="J20"/>
  <c r="H20"/>
  <c r="F20"/>
  <c r="D20"/>
  <c r="N19"/>
  <c r="L19"/>
  <c r="J19"/>
  <c r="H19"/>
  <c r="F19"/>
  <c r="D19"/>
  <c r="N18"/>
  <c r="L18"/>
  <c r="J18"/>
  <c r="H18"/>
  <c r="F18"/>
  <c r="D18"/>
  <c r="N17"/>
  <c r="L17"/>
  <c r="J17"/>
  <c r="H17"/>
  <c r="F17"/>
  <c r="D17"/>
  <c r="N16"/>
  <c r="L16"/>
  <c r="J16"/>
  <c r="H16"/>
  <c r="F16"/>
  <c r="D16"/>
  <c r="N15"/>
  <c r="L15"/>
  <c r="J15"/>
  <c r="H15"/>
  <c r="F15"/>
  <c r="D15"/>
  <c r="N14"/>
  <c r="L14"/>
  <c r="J14"/>
  <c r="H14"/>
  <c r="F14"/>
  <c r="D14"/>
  <c r="N13"/>
  <c r="L13"/>
  <c r="J13"/>
  <c r="H13"/>
  <c r="F13"/>
  <c r="D13"/>
  <c r="N12"/>
  <c r="L12"/>
  <c r="J12"/>
  <c r="H12"/>
  <c r="F12"/>
  <c r="D12"/>
  <c r="N11"/>
  <c r="L11"/>
  <c r="J11"/>
  <c r="H11"/>
  <c r="F11"/>
  <c r="D11"/>
  <c r="N10"/>
  <c r="L10"/>
  <c r="J10"/>
  <c r="H10"/>
  <c r="F10"/>
  <c r="D10"/>
  <c r="N9"/>
  <c r="L9"/>
  <c r="J9"/>
  <c r="H9"/>
  <c r="F9"/>
  <c r="D9"/>
  <c r="N8"/>
  <c r="L8"/>
  <c r="J8"/>
  <c r="H8"/>
  <c r="F8"/>
  <c r="D8"/>
  <c r="N7"/>
  <c r="L7"/>
  <c r="J7"/>
  <c r="H7"/>
  <c r="F7"/>
  <c r="D7"/>
  <c r="I74" i="9"/>
  <c r="I73"/>
  <c r="I72"/>
  <c r="I71"/>
  <c r="I70"/>
  <c r="I69"/>
  <c r="G74"/>
  <c r="G73"/>
  <c r="G72"/>
  <c r="G71"/>
  <c r="G70"/>
  <c r="G69"/>
  <c r="L74" i="8"/>
  <c r="L73"/>
  <c r="L72"/>
  <c r="L71"/>
  <c r="L70"/>
  <c r="I74"/>
  <c r="I73"/>
  <c r="I72"/>
  <c r="I71"/>
  <c r="I70"/>
  <c r="I69"/>
  <c r="L72" i="7"/>
  <c r="I74"/>
  <c r="I73"/>
  <c r="I72"/>
  <c r="I71"/>
  <c r="I70"/>
  <c r="I69"/>
  <c r="G74"/>
  <c r="G73"/>
  <c r="G72"/>
  <c r="G71"/>
  <c r="G70"/>
  <c r="G69"/>
  <c r="L73" i="6"/>
  <c r="L72"/>
  <c r="I74"/>
  <c r="I73"/>
  <c r="I72"/>
  <c r="I71"/>
  <c r="I70"/>
  <c r="I69"/>
  <c r="G74"/>
  <c r="G73"/>
  <c r="G72"/>
  <c r="G71"/>
  <c r="G70"/>
  <c r="G69"/>
  <c r="Q74" i="4"/>
  <c r="Q70"/>
  <c r="L74"/>
  <c r="L73"/>
  <c r="L72"/>
  <c r="L70"/>
  <c r="I74"/>
  <c r="I73"/>
  <c r="I72"/>
  <c r="I71"/>
  <c r="I70"/>
  <c r="I69"/>
  <c r="G74"/>
  <c r="G73"/>
  <c r="G72"/>
  <c r="G71"/>
  <c r="G70"/>
  <c r="G69"/>
  <c r="Q73" i="3"/>
  <c r="Q72"/>
  <c r="Q71"/>
  <c r="Q69"/>
  <c r="G73" i="10"/>
  <c r="Q73" i="11"/>
  <c r="Q72"/>
  <c r="Q73" i="10"/>
  <c r="Q72"/>
  <c r="P72" i="7"/>
  <c r="Q72"/>
  <c r="Q73" i="6"/>
  <c r="Q72"/>
  <c r="P74" i="4"/>
  <c r="Q73"/>
  <c r="P73"/>
  <c r="P72"/>
  <c r="Q72"/>
  <c r="Q70" i="10"/>
  <c r="Q69" i="8"/>
  <c r="Q73"/>
  <c r="Q72"/>
  <c r="L69"/>
  <c r="Q71"/>
  <c r="Q70"/>
  <c r="Q74"/>
  <c r="Q70" i="3"/>
  <c r="Q74"/>
  <c r="O72" i="7"/>
  <c r="P72" i="11"/>
  <c r="P70" i="4"/>
  <c r="X62" i="3"/>
  <c r="V62"/>
  <c r="T62"/>
  <c r="X61"/>
  <c r="V61"/>
  <c r="T61"/>
  <c r="X60"/>
  <c r="V60"/>
  <c r="T60"/>
  <c r="X59"/>
  <c r="V59"/>
  <c r="T59"/>
  <c r="X58"/>
  <c r="V58"/>
  <c r="T58"/>
  <c r="A2" i="11"/>
  <c r="A1"/>
  <c r="A2" i="10"/>
  <c r="A1"/>
  <c r="A3" i="9"/>
  <c r="A2"/>
  <c r="A1"/>
  <c r="A3" i="8"/>
  <c r="A2"/>
  <c r="A1"/>
  <c r="A3" i="7"/>
  <c r="A2"/>
  <c r="A1"/>
  <c r="A3" i="6"/>
  <c r="A2"/>
  <c r="A1"/>
  <c r="A3" i="4"/>
  <c r="A2"/>
  <c r="A1"/>
  <c r="N8" i="3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6"/>
  <c r="N37"/>
  <c r="N38"/>
  <c r="N39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6"/>
  <c r="L37"/>
  <c r="L38"/>
  <c r="L39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6"/>
  <c r="J37"/>
  <c r="J38"/>
  <c r="J39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6"/>
  <c r="H37"/>
  <c r="H38"/>
  <c r="H39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6"/>
  <c r="F37"/>
  <c r="F38"/>
  <c r="F39"/>
  <c r="N7"/>
  <c r="L7"/>
  <c r="J7"/>
  <c r="H7"/>
  <c r="F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6"/>
  <c r="D37"/>
  <c r="D38"/>
  <c r="D39"/>
  <c r="D7"/>
  <c r="G74"/>
  <c r="G73"/>
  <c r="G72"/>
  <c r="G71"/>
  <c r="G70"/>
  <c r="L74"/>
  <c r="P73"/>
  <c r="L73"/>
  <c r="P72"/>
  <c r="L72"/>
  <c r="L71"/>
  <c r="P70"/>
  <c r="L70"/>
  <c r="I70"/>
  <c r="R17"/>
  <c r="I72"/>
  <c r="I73"/>
  <c r="I71"/>
  <c r="I74"/>
  <c r="P74"/>
  <c r="P71"/>
  <c r="A2"/>
  <c r="A1"/>
  <c r="O6"/>
  <c r="L69"/>
  <c r="I69"/>
  <c r="P69"/>
  <c r="G8" i="18" l="1"/>
  <c r="G11"/>
  <c r="G6"/>
  <c r="H8"/>
  <c r="R38" i="3"/>
  <c r="R34"/>
  <c r="R26"/>
  <c r="R22"/>
  <c r="R18"/>
  <c r="R14"/>
  <c r="R31"/>
  <c r="R27"/>
  <c r="R23"/>
  <c r="R19"/>
  <c r="R15"/>
  <c r="R11"/>
  <c r="R30"/>
  <c r="R42" i="11"/>
  <c r="R38"/>
  <c r="R34"/>
  <c r="R30"/>
  <c r="R26"/>
  <c r="R22"/>
  <c r="R18"/>
  <c r="R14"/>
  <c r="R10"/>
  <c r="R43"/>
  <c r="R39"/>
  <c r="R35"/>
  <c r="R31"/>
  <c r="R27"/>
  <c r="R23"/>
  <c r="R19"/>
  <c r="R15"/>
  <c r="R11"/>
  <c r="R44"/>
  <c r="R40"/>
  <c r="R36"/>
  <c r="R32"/>
  <c r="R28"/>
  <c r="R24"/>
  <c r="R20"/>
  <c r="R16"/>
  <c r="R12"/>
  <c r="R8"/>
  <c r="R41"/>
  <c r="R37"/>
  <c r="R33"/>
  <c r="R29"/>
  <c r="R25"/>
  <c r="R21"/>
  <c r="R17"/>
  <c r="R9"/>
  <c r="R44" i="10"/>
  <c r="R40"/>
  <c r="R36"/>
  <c r="R32"/>
  <c r="R28"/>
  <c r="R24"/>
  <c r="R20"/>
  <c r="R16"/>
  <c r="R12"/>
  <c r="R8"/>
  <c r="R41"/>
  <c r="R37"/>
  <c r="R33"/>
  <c r="R29"/>
  <c r="R25"/>
  <c r="R21"/>
  <c r="R17"/>
  <c r="R13"/>
  <c r="R9"/>
  <c r="R42"/>
  <c r="R38"/>
  <c r="R34"/>
  <c r="R30"/>
  <c r="R26"/>
  <c r="R22"/>
  <c r="R18"/>
  <c r="R10"/>
  <c r="R43"/>
  <c r="R39"/>
  <c r="R35"/>
  <c r="R31"/>
  <c r="R27"/>
  <c r="R23"/>
  <c r="R19"/>
  <c r="R15"/>
  <c r="P55" i="6"/>
  <c r="G7" i="18"/>
  <c r="R7" i="3"/>
  <c r="I10" i="18"/>
  <c r="H7"/>
  <c r="G9"/>
  <c r="H29"/>
  <c r="G29"/>
  <c r="I29"/>
  <c r="I28"/>
  <c r="H28"/>
  <c r="G28"/>
  <c r="G26"/>
  <c r="I26"/>
  <c r="H26"/>
  <c r="G27"/>
  <c r="H27"/>
  <c r="I27"/>
  <c r="G25"/>
  <c r="I25"/>
  <c r="H25"/>
  <c r="G24"/>
  <c r="I24"/>
  <c r="H24"/>
  <c r="G23"/>
  <c r="I23"/>
  <c r="H23"/>
  <c r="G22"/>
  <c r="I22"/>
  <c r="H22"/>
  <c r="G20"/>
  <c r="H20"/>
  <c r="I20"/>
  <c r="G21"/>
  <c r="H21"/>
  <c r="I21"/>
  <c r="G19"/>
  <c r="H19"/>
  <c r="I19"/>
  <c r="G18"/>
  <c r="I18"/>
  <c r="H18"/>
  <c r="I17"/>
  <c r="H17"/>
  <c r="O17"/>
  <c r="I16"/>
  <c r="H16"/>
  <c r="O16"/>
  <c r="I14"/>
  <c r="H14"/>
  <c r="I15"/>
  <c r="H15"/>
  <c r="O15"/>
  <c r="I13"/>
  <c r="H13"/>
  <c r="O13"/>
  <c r="I12"/>
  <c r="H12"/>
  <c r="I11"/>
  <c r="H10"/>
  <c r="H9"/>
  <c r="N11"/>
  <c r="N10"/>
  <c r="M8"/>
  <c r="N8"/>
  <c r="N9"/>
  <c r="O6"/>
  <c r="G69" i="3"/>
  <c r="Q6" i="18"/>
  <c r="O12"/>
  <c r="O72" i="8"/>
  <c r="R7" i="10"/>
  <c r="O74" i="7"/>
  <c r="O72" i="3"/>
  <c r="P71" i="6"/>
  <c r="P72" i="10"/>
  <c r="N26" i="18"/>
  <c r="O69" i="4"/>
  <c r="O74" i="8"/>
  <c r="O74" i="6"/>
  <c r="O74" i="3"/>
  <c r="P72" i="8"/>
  <c r="P71"/>
  <c r="O71"/>
  <c r="O73" i="3"/>
  <c r="P70" i="11"/>
  <c r="P74" i="10"/>
  <c r="O70" i="11"/>
  <c r="O28" i="18"/>
  <c r="O74" i="10"/>
  <c r="O70" i="4"/>
  <c r="O71" i="3"/>
  <c r="O70" i="10"/>
  <c r="P70"/>
  <c r="P73"/>
  <c r="P71"/>
  <c r="P74" i="8"/>
  <c r="O70"/>
  <c r="O73" i="9"/>
  <c r="P73" i="8"/>
  <c r="O70" i="7"/>
  <c r="P74" i="6"/>
  <c r="O71" i="4"/>
  <c r="P72" i="6"/>
  <c r="P73"/>
  <c r="O72" i="4"/>
  <c r="O73"/>
  <c r="N73"/>
  <c r="N72" i="3"/>
  <c r="O70"/>
  <c r="R32"/>
  <c r="R24"/>
  <c r="R16"/>
  <c r="R8"/>
  <c r="N74"/>
  <c r="R36"/>
  <c r="R28"/>
  <c r="R20"/>
  <c r="R12"/>
  <c r="R7" i="11"/>
  <c r="O19" i="18"/>
  <c r="R13" i="11"/>
  <c r="O18" i="18"/>
  <c r="N72" i="4"/>
  <c r="N70"/>
  <c r="O25" i="18"/>
  <c r="N25"/>
  <c r="O24"/>
  <c r="N13"/>
  <c r="N14"/>
  <c r="R14" i="10"/>
  <c r="N73" i="11"/>
  <c r="O71"/>
  <c r="N70"/>
  <c r="O73" i="7"/>
  <c r="R35" i="3"/>
  <c r="R37"/>
  <c r="R39"/>
  <c r="N71" i="11"/>
  <c r="N71" i="9"/>
  <c r="N73"/>
  <c r="K70"/>
  <c r="N70"/>
  <c r="N72"/>
  <c r="O70"/>
  <c r="O72"/>
  <c r="O74"/>
  <c r="N70" i="7"/>
  <c r="N72"/>
  <c r="N74"/>
  <c r="M71" i="4"/>
  <c r="K71"/>
  <c r="N71"/>
  <c r="O72" i="11"/>
  <c r="N69"/>
  <c r="M69"/>
  <c r="K69" i="9"/>
  <c r="R69"/>
  <c r="M73" i="4"/>
  <c r="M69"/>
  <c r="N69"/>
  <c r="Q8" i="11" l="1"/>
  <c r="Q7" i="3"/>
  <c r="Q19" i="10"/>
  <c r="Q14"/>
  <c r="Q30" i="11"/>
  <c r="Q39"/>
  <c r="Q40"/>
  <c r="Q34"/>
  <c r="Q18"/>
  <c r="Q31"/>
  <c r="Q43"/>
  <c r="Q23"/>
  <c r="Q42"/>
  <c r="Q15" i="10"/>
  <c r="Q13"/>
  <c r="Q8"/>
  <c r="Q22"/>
  <c r="Q28"/>
  <c r="Q17"/>
  <c r="Q24"/>
  <c r="P56"/>
  <c r="Q26"/>
  <c r="Q29"/>
  <c r="Q7"/>
  <c r="P58" i="6"/>
  <c r="P58" i="4"/>
  <c r="P56"/>
  <c r="P63"/>
  <c r="P62" s="1"/>
  <c r="P61" s="1"/>
  <c r="P60" s="1"/>
  <c r="P59" s="1"/>
  <c r="P64" s="1"/>
  <c r="P57" s="1"/>
  <c r="P55"/>
  <c r="Q30" i="3"/>
  <c r="Q9"/>
  <c r="Q11"/>
  <c r="Q16"/>
  <c r="Q32"/>
  <c r="Q17"/>
  <c r="Q29"/>
  <c r="P63"/>
  <c r="P62" s="1"/>
  <c r="P61" s="1"/>
  <c r="Q27" i="11"/>
  <c r="Q13"/>
  <c r="Q29"/>
  <c r="Q24"/>
  <c r="Q21"/>
  <c r="Q17"/>
  <c r="Q44"/>
  <c r="Q16"/>
  <c r="Q12" i="10"/>
  <c r="Q21"/>
  <c r="Q31"/>
  <c r="Q43"/>
  <c r="Q32"/>
  <c r="Q44"/>
  <c r="Q27"/>
  <c r="Q40"/>
  <c r="Q39"/>
  <c r="Q33"/>
  <c r="Q34"/>
  <c r="Q20"/>
  <c r="Q9"/>
  <c r="Q16"/>
  <c r="Q37" i="3"/>
  <c r="Q35"/>
  <c r="Q20"/>
  <c r="Q36"/>
  <c r="Q26"/>
  <c r="Q18"/>
  <c r="Q22"/>
  <c r="Q25"/>
  <c r="Q10"/>
  <c r="P55"/>
  <c r="Q39"/>
  <c r="Q19"/>
  <c r="Q21"/>
  <c r="Q14"/>
  <c r="Q8"/>
  <c r="Q33"/>
  <c r="Q34"/>
  <c r="P56"/>
  <c r="Q38"/>
  <c r="Q12"/>
  <c r="Q28"/>
  <c r="Q15"/>
  <c r="Q27"/>
  <c r="Q31"/>
  <c r="Q23"/>
  <c r="Q13"/>
  <c r="Q24"/>
  <c r="P58"/>
  <c r="R10"/>
  <c r="J10" i="20"/>
  <c r="J9"/>
  <c r="P63" i="6"/>
  <c r="P62" s="1"/>
  <c r="P61" s="1"/>
  <c r="P60" s="1"/>
  <c r="P59" s="1"/>
  <c r="P56"/>
  <c r="Q26" i="11"/>
  <c r="Q7"/>
  <c r="Q35"/>
  <c r="Q32"/>
  <c r="Q37"/>
  <c r="Q41"/>
  <c r="Q15"/>
  <c r="Q10"/>
  <c r="Q9"/>
  <c r="Q19"/>
  <c r="Q20"/>
  <c r="Q14"/>
  <c r="Q12"/>
  <c r="Q38"/>
  <c r="Q25"/>
  <c r="Q36"/>
  <c r="Q22"/>
  <c r="Q28"/>
  <c r="Q11"/>
  <c r="Q33"/>
  <c r="P55"/>
  <c r="P56"/>
  <c r="P58"/>
  <c r="P63"/>
  <c r="P62" s="1"/>
  <c r="P61" s="1"/>
  <c r="P60" s="1"/>
  <c r="Q37" i="10"/>
  <c r="Q41"/>
  <c r="Q10"/>
  <c r="Q23"/>
  <c r="Q30"/>
  <c r="Q38"/>
  <c r="P55"/>
  <c r="Q42"/>
  <c r="Q11"/>
  <c r="Q35"/>
  <c r="Q25"/>
  <c r="Q18"/>
  <c r="Q36"/>
  <c r="P58"/>
  <c r="P63"/>
  <c r="P62" s="1"/>
  <c r="P61" s="1"/>
  <c r="P60" s="1"/>
  <c r="R11"/>
  <c r="P63" i="9"/>
  <c r="P62" s="1"/>
  <c r="P55"/>
  <c r="P56"/>
  <c r="P58"/>
  <c r="P58" i="8"/>
  <c r="P56"/>
  <c r="P63"/>
  <c r="P62" s="1"/>
  <c r="P55"/>
  <c r="P63" i="7"/>
  <c r="P62" s="1"/>
  <c r="P61" s="1"/>
  <c r="P60" s="1"/>
  <c r="P59" s="1"/>
  <c r="P56"/>
  <c r="P55"/>
  <c r="M7" i="19" s="1"/>
  <c r="P58" i="7"/>
  <c r="N17" i="18"/>
  <c r="M11"/>
  <c r="L11"/>
  <c r="M10"/>
  <c r="N73" i="3"/>
  <c r="J8" i="18"/>
  <c r="L8"/>
  <c r="M9"/>
  <c r="N7"/>
  <c r="N6"/>
  <c r="O69" i="3"/>
  <c r="K72" i="7"/>
  <c r="N12" i="18"/>
  <c r="O69" i="7"/>
  <c r="N15" i="18"/>
  <c r="O71" i="7"/>
  <c r="N16" i="18"/>
  <c r="M20"/>
  <c r="N20"/>
  <c r="M29"/>
  <c r="O72" i="10"/>
  <c r="N72"/>
  <c r="N23" i="18"/>
  <c r="M23"/>
  <c r="M17"/>
  <c r="N21"/>
  <c r="M21"/>
  <c r="M72" i="3"/>
  <c r="M70" i="11"/>
  <c r="N29" i="18"/>
  <c r="M74" i="3"/>
  <c r="M73" i="9"/>
  <c r="N70" i="10"/>
  <c r="M74" i="9"/>
  <c r="N70" i="8"/>
  <c r="N19" i="18"/>
  <c r="O73" i="8"/>
  <c r="N22" i="18"/>
  <c r="M72" i="4"/>
  <c r="M70"/>
  <c r="N18" i="18"/>
  <c r="K73" i="11"/>
  <c r="K74" i="4"/>
  <c r="M74"/>
  <c r="M28" i="18"/>
  <c r="N28"/>
  <c r="O73" i="10"/>
  <c r="N24" i="18"/>
  <c r="O69" i="10"/>
  <c r="M25" i="18"/>
  <c r="N27"/>
  <c r="O71" i="10"/>
  <c r="O71" i="6"/>
  <c r="M13" i="18"/>
  <c r="O70" i="6"/>
  <c r="O69"/>
  <c r="O73"/>
  <c r="M14" i="18"/>
  <c r="O72" i="6"/>
  <c r="O69" i="8"/>
  <c r="M71" i="9"/>
  <c r="M70"/>
  <c r="M72" i="7"/>
  <c r="O73" i="11"/>
  <c r="M71"/>
  <c r="M70" i="7"/>
  <c r="N74" i="4"/>
  <c r="M74" i="7"/>
  <c r="M72" i="9"/>
  <c r="N73" i="10"/>
  <c r="R70" i="9"/>
  <c r="R71" i="4"/>
  <c r="N74" i="11"/>
  <c r="N72"/>
  <c r="K71"/>
  <c r="R71"/>
  <c r="K70"/>
  <c r="R70"/>
  <c r="K69"/>
  <c r="R69"/>
  <c r="K74" i="9"/>
  <c r="R74"/>
  <c r="K73"/>
  <c r="R73"/>
  <c r="K72"/>
  <c r="R72"/>
  <c r="K71"/>
  <c r="R71"/>
  <c r="K74" i="7"/>
  <c r="R74"/>
  <c r="K70"/>
  <c r="R70"/>
  <c r="K73" i="4"/>
  <c r="R73"/>
  <c r="K72"/>
  <c r="R72"/>
  <c r="K70"/>
  <c r="R70"/>
  <c r="K69"/>
  <c r="R69"/>
  <c r="R74" i="3"/>
  <c r="R72"/>
  <c r="N71"/>
  <c r="M6" i="19" l="1"/>
  <c r="P64" i="6"/>
  <c r="O7" i="19"/>
  <c r="G7"/>
  <c r="F7" s="1"/>
  <c r="M9"/>
  <c r="O9"/>
  <c r="M8"/>
  <c r="O6"/>
  <c r="G6"/>
  <c r="F6" s="1"/>
  <c r="P60" i="3"/>
  <c r="P59" s="1"/>
  <c r="P64" s="1"/>
  <c r="L6" i="19"/>
  <c r="O8"/>
  <c r="G9"/>
  <c r="F9" s="1"/>
  <c r="P59" i="11"/>
  <c r="P64" s="1"/>
  <c r="P57" s="1"/>
  <c r="L9" i="19"/>
  <c r="K9"/>
  <c r="P59" i="10"/>
  <c r="P64" s="1"/>
  <c r="K8" i="19"/>
  <c r="P61" i="9"/>
  <c r="P60" s="1"/>
  <c r="P59" s="1"/>
  <c r="P64" s="1"/>
  <c r="P57" s="1"/>
  <c r="G8" i="19"/>
  <c r="F8" s="1"/>
  <c r="L8"/>
  <c r="P61" i="8"/>
  <c r="P60" s="1"/>
  <c r="L7" i="19"/>
  <c r="P64" i="7"/>
  <c r="P57" s="1"/>
  <c r="R72"/>
  <c r="K7" i="19"/>
  <c r="J11" i="18"/>
  <c r="L10"/>
  <c r="M73" i="3"/>
  <c r="J9" i="18"/>
  <c r="L9"/>
  <c r="M7"/>
  <c r="N70" i="3"/>
  <c r="K6" i="19"/>
  <c r="M6" i="18"/>
  <c r="M12"/>
  <c r="M16"/>
  <c r="N73" i="7"/>
  <c r="M15" i="18"/>
  <c r="N71" i="7"/>
  <c r="J20" i="18"/>
  <c r="N72" i="8"/>
  <c r="N74" i="6"/>
  <c r="L29" i="18"/>
  <c r="N74" i="10"/>
  <c r="M71" i="8"/>
  <c r="M26" i="18"/>
  <c r="J23"/>
  <c r="N74" i="8"/>
  <c r="N71"/>
  <c r="L28" i="18"/>
  <c r="M73" i="11"/>
  <c r="R73"/>
  <c r="R74" i="4"/>
  <c r="M73" i="10"/>
  <c r="M19" i="18"/>
  <c r="M22"/>
  <c r="N73" i="8"/>
  <c r="M18" i="18"/>
  <c r="M27"/>
  <c r="N71" i="10"/>
  <c r="L25" i="18"/>
  <c r="M70" i="10"/>
  <c r="M24" i="18"/>
  <c r="J9" i="19"/>
  <c r="N70" i="6"/>
  <c r="L13" i="18"/>
  <c r="N71" i="6"/>
  <c r="N73"/>
  <c r="L14" i="18"/>
  <c r="N72" i="6"/>
  <c r="M74" i="11"/>
  <c r="M72"/>
  <c r="K74" i="3"/>
  <c r="K72"/>
  <c r="M71"/>
  <c r="P57" i="10" l="1"/>
  <c r="C9" i="19" s="1"/>
  <c r="D15" i="20"/>
  <c r="P57" i="3"/>
  <c r="D6" i="20"/>
  <c r="P57" i="6"/>
  <c r="D9" i="20"/>
  <c r="J8" i="19"/>
  <c r="P59" i="8"/>
  <c r="P64" s="1"/>
  <c r="M74" i="6"/>
  <c r="L17" i="18"/>
  <c r="J7" i="19"/>
  <c r="R73" i="3"/>
  <c r="L7" i="18"/>
  <c r="M70" i="3"/>
  <c r="J6" i="19"/>
  <c r="L6" i="18"/>
  <c r="C64" i="3"/>
  <c r="M69"/>
  <c r="N69"/>
  <c r="L12" i="18"/>
  <c r="N69" i="7"/>
  <c r="M69"/>
  <c r="L16" i="18"/>
  <c r="M73" i="7"/>
  <c r="L15" i="18"/>
  <c r="M71" i="7"/>
  <c r="L20" i="18"/>
  <c r="R72" i="8"/>
  <c r="M72"/>
  <c r="J17" i="18"/>
  <c r="R74" i="10"/>
  <c r="M74"/>
  <c r="L21" i="18"/>
  <c r="L26"/>
  <c r="M72" i="10"/>
  <c r="R74" i="8"/>
  <c r="L23" i="18"/>
  <c r="M74" i="8"/>
  <c r="R73" i="10"/>
  <c r="J28" i="18"/>
  <c r="K74" i="8"/>
  <c r="L19" i="18"/>
  <c r="M70" i="8"/>
  <c r="M73"/>
  <c r="L22" i="18"/>
  <c r="L18"/>
  <c r="H9" i="19"/>
  <c r="I9"/>
  <c r="R70" i="10"/>
  <c r="L24" i="18"/>
  <c r="M69" i="10"/>
  <c r="N69"/>
  <c r="R72"/>
  <c r="L27" i="18"/>
  <c r="M71" i="10"/>
  <c r="M71" i="6"/>
  <c r="M69"/>
  <c r="N69"/>
  <c r="M73"/>
  <c r="M70"/>
  <c r="M72"/>
  <c r="M69" i="8"/>
  <c r="N69"/>
  <c r="I8" i="19"/>
  <c r="R74" i="11"/>
  <c r="R72"/>
  <c r="K72" i="8"/>
  <c r="R71" i="3"/>
  <c r="E6" i="18" l="1"/>
  <c r="H6" s="1"/>
  <c r="D6"/>
  <c r="P57" i="8"/>
  <c r="D12" i="20"/>
  <c r="H8" i="19"/>
  <c r="I7"/>
  <c r="J10" i="18"/>
  <c r="K73" i="3"/>
  <c r="R70"/>
  <c r="I6" i="19"/>
  <c r="R69" i="3"/>
  <c r="C57"/>
  <c r="R73" i="7"/>
  <c r="R69"/>
  <c r="R71"/>
  <c r="R74" i="6"/>
  <c r="J29" i="18"/>
  <c r="R71" i="8"/>
  <c r="K71"/>
  <c r="K73" i="10"/>
  <c r="R70" i="8"/>
  <c r="R73"/>
  <c r="R71" i="10"/>
  <c r="J25" i="18"/>
  <c r="K70" i="10"/>
  <c r="J26" i="18"/>
  <c r="K72" i="10"/>
  <c r="R69"/>
  <c r="R69" i="6"/>
  <c r="R71"/>
  <c r="J13" i="18"/>
  <c r="R70" i="6"/>
  <c r="R73"/>
  <c r="J14" i="18"/>
  <c r="R72" i="6"/>
  <c r="R69" i="8"/>
  <c r="J18" i="18"/>
  <c r="K74" i="6"/>
  <c r="D9" i="19"/>
  <c r="E9" s="1"/>
  <c r="D8"/>
  <c r="E8" s="1"/>
  <c r="K74" i="11"/>
  <c r="K72"/>
  <c r="K71" i="3"/>
  <c r="H7" i="19" l="1"/>
  <c r="J7" i="18"/>
  <c r="K70" i="3"/>
  <c r="H6" i="19"/>
  <c r="J6" i="18"/>
  <c r="K69" i="3"/>
  <c r="J16" i="18"/>
  <c r="K73" i="7"/>
  <c r="J15" i="18"/>
  <c r="K71" i="7"/>
  <c r="K69"/>
  <c r="J12" i="18"/>
  <c r="K74" i="10"/>
  <c r="J21" i="18"/>
  <c r="C8" i="19"/>
  <c r="J19" i="18"/>
  <c r="K70" i="8"/>
  <c r="J22" i="18"/>
  <c r="K73" i="8"/>
  <c r="J24" i="18"/>
  <c r="K69" i="10"/>
  <c r="N9" i="19"/>
  <c r="J27" i="18"/>
  <c r="K71" i="10"/>
  <c r="K73" i="6"/>
  <c r="K70"/>
  <c r="K71"/>
  <c r="K69"/>
  <c r="K72"/>
  <c r="K69" i="8"/>
  <c r="C7" i="19" l="1"/>
  <c r="D7"/>
  <c r="C6"/>
  <c r="D6"/>
  <c r="N8"/>
  <c r="E7" l="1"/>
  <c r="N7"/>
  <c r="E6"/>
  <c r="N6"/>
</calcChain>
</file>

<file path=xl/sharedStrings.xml><?xml version="1.0" encoding="utf-8"?>
<sst xmlns="http://schemas.openxmlformats.org/spreadsheetml/2006/main" count="673" uniqueCount="115">
  <si>
    <t>6A</t>
  </si>
  <si>
    <t>6B</t>
  </si>
  <si>
    <t>7A</t>
  </si>
  <si>
    <t>7B</t>
  </si>
  <si>
    <t>8A</t>
  </si>
  <si>
    <t>8B</t>
  </si>
  <si>
    <t>9A</t>
  </si>
  <si>
    <t>9B</t>
  </si>
  <si>
    <t>S.N.</t>
  </si>
  <si>
    <t>NAME OF STUDENT</t>
  </si>
  <si>
    <t>HINDI</t>
  </si>
  <si>
    <t>ENG</t>
  </si>
  <si>
    <t>GUJ</t>
  </si>
  <si>
    <t>SCI</t>
  </si>
  <si>
    <t>SO.SC</t>
  </si>
  <si>
    <t>TOTAL</t>
  </si>
  <si>
    <t>%AGE</t>
  </si>
  <si>
    <t>RANK</t>
  </si>
  <si>
    <t>MAT</t>
  </si>
  <si>
    <t>CLASS -VI-A</t>
  </si>
  <si>
    <t>SUB AVERAGE(OUT OF 100)</t>
  </si>
  <si>
    <t>PASS%</t>
  </si>
  <si>
    <t>BELOW 33%</t>
  </si>
  <si>
    <t>33-59%</t>
  </si>
  <si>
    <t>60-74%</t>
  </si>
  <si>
    <t>75-89%</t>
  </si>
  <si>
    <t xml:space="preserve">TOTAL APPEARED </t>
  </si>
  <si>
    <t>Name of Teacher</t>
  </si>
  <si>
    <t>Designation</t>
  </si>
  <si>
    <t>GRADE</t>
  </si>
  <si>
    <t>TOTAL 
MARKS</t>
  </si>
  <si>
    <t>SUB 
AVERAGE</t>
  </si>
  <si>
    <t>TA</t>
  </si>
  <si>
    <t>SUB</t>
  </si>
  <si>
    <t>&lt;
33%</t>
  </si>
  <si>
    <t>90% &amp;
ABOVE</t>
  </si>
  <si>
    <t>Class Teacher</t>
  </si>
  <si>
    <t>Exam I/c</t>
  </si>
  <si>
    <t>VICE PRINCIPAL</t>
  </si>
  <si>
    <t>PRINCIPAL</t>
  </si>
  <si>
    <t>CLASS -VI-B</t>
  </si>
  <si>
    <t>S N</t>
  </si>
  <si>
    <t>CLASS</t>
  </si>
  <si>
    <t>SUBJECT</t>
  </si>
  <si>
    <t>Total 
Appeared</t>
  </si>
  <si>
    <t xml:space="preserve">No. of students in the range of </t>
  </si>
  <si>
    <t>Sub. 
Avg.</t>
  </si>
  <si>
    <t>Regular/
Contract</t>
  </si>
  <si>
    <t>Below 
33%</t>
  </si>
  <si>
    <t>ENGLISH</t>
  </si>
  <si>
    <t>MATHS</t>
  </si>
  <si>
    <t>REGIONAL LANG</t>
  </si>
  <si>
    <t>SCIENCE</t>
  </si>
  <si>
    <t>Actual Strength</t>
  </si>
  <si>
    <t>Passed</t>
  </si>
  <si>
    <t>Failed</t>
  </si>
  <si>
    <t>CLASS -VII-A</t>
  </si>
  <si>
    <t>CLASS -VII-B</t>
  </si>
  <si>
    <t>CLASS -VIII-B</t>
  </si>
  <si>
    <t>CLASS -VIII-A</t>
  </si>
  <si>
    <t>CLASS -IX-A</t>
  </si>
  <si>
    <t>CLASS -IX-B</t>
  </si>
  <si>
    <t>SST</t>
  </si>
  <si>
    <t>TGT HINDI</t>
  </si>
  <si>
    <t>TGT ENGLISH</t>
  </si>
  <si>
    <t>TGT GUJARATI</t>
  </si>
  <si>
    <t>TGT MATHS</t>
  </si>
  <si>
    <t>TGT SCIENCE</t>
  </si>
  <si>
    <t>PGT SCI.</t>
  </si>
  <si>
    <t>PGT SST</t>
  </si>
  <si>
    <t>PGT MATHS</t>
  </si>
  <si>
    <t>Regular</t>
  </si>
  <si>
    <t>TGT SO.SCIENCE</t>
  </si>
  <si>
    <t>Class</t>
  </si>
  <si>
    <t>Pass%</t>
  </si>
  <si>
    <t>Appeared</t>
  </si>
  <si>
    <t>Below 33%</t>
  </si>
  <si>
    <t>34% - 59%</t>
  </si>
  <si>
    <t>75%-89%</t>
  </si>
  <si>
    <t>Total of % obtained by all students</t>
  </si>
  <si>
    <t>School AVG</t>
  </si>
  <si>
    <t>60% - 74%</t>
  </si>
  <si>
    <t>90-95%</t>
  </si>
  <si>
    <t>95 above%</t>
  </si>
  <si>
    <t>95%  
above</t>
  </si>
  <si>
    <t>95%
Above</t>
  </si>
  <si>
    <t>PGT CHEMISTRY   PGT PHYSICS            PGT BIOLOGY</t>
  </si>
  <si>
    <t xml:space="preserve">TOTAL MARKS </t>
  </si>
  <si>
    <t>Exim i/c</t>
  </si>
  <si>
    <t>Principal</t>
  </si>
  <si>
    <t>VicePrincipal</t>
  </si>
  <si>
    <t>SUB AVERAGE(OUT OF 40)</t>
  </si>
  <si>
    <t>MR. B.V. PARMAR</t>
  </si>
  <si>
    <t>MR. P.D. DHOKIYA</t>
  </si>
  <si>
    <t>MR. D.M. SOLANKI</t>
  </si>
  <si>
    <t>MR. M.P. VANIYA</t>
  </si>
  <si>
    <t>Mr. P K Jadav</t>
  </si>
  <si>
    <t>Mr. K L Shah</t>
  </si>
  <si>
    <t>Mr. Arvind Kumar</t>
  </si>
  <si>
    <t>PGT Geo</t>
  </si>
  <si>
    <t>B V PARMAR TGT SST</t>
  </si>
  <si>
    <t>PGT GEOGRAPHY</t>
  </si>
  <si>
    <t>PASS</t>
  </si>
  <si>
    <t>FAIL</t>
  </si>
  <si>
    <t xml:space="preserve">TOTAL
MARKS </t>
  </si>
  <si>
    <t>Total Students</t>
  </si>
  <si>
    <t>Regular      Regular       Regular</t>
  </si>
  <si>
    <t>Contract</t>
  </si>
  <si>
    <t>MR. D. TETARWAL</t>
  </si>
  <si>
    <t>Mrs P B Patil, Mr S Sarkar, Mr. M. Ahmed</t>
  </si>
  <si>
    <t>MR. J. A. CHAVDA</t>
  </si>
  <si>
    <t>PGT</t>
  </si>
  <si>
    <t>PM SHRI SCHOOL JAWAHAR NAVODAYA VIDYALAYA, RAJKOT</t>
  </si>
  <si>
    <t>CONSOLIDATED RESULT 2025-26</t>
  </si>
  <si>
    <t>TERM-1/ MID TERM ___________________-2025-26</t>
  </si>
</sst>
</file>

<file path=xl/styles.xml><?xml version="1.0" encoding="utf-8"?>
<styleSheet xmlns="http://schemas.openxmlformats.org/spreadsheetml/2006/main">
  <fonts count="40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b/>
      <sz val="6.5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.5"/>
      <color theme="1"/>
      <name val="Verdana"/>
      <family val="2"/>
    </font>
    <font>
      <b/>
      <sz val="8.5"/>
      <name val="Verdana"/>
      <family val="2"/>
    </font>
    <font>
      <b/>
      <sz val="7.5"/>
      <color theme="1"/>
      <name val="Verdana"/>
      <family val="2"/>
    </font>
    <font>
      <b/>
      <sz val="8"/>
      <name val="Verdana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7"/>
      <color theme="1"/>
      <name val="Verdana"/>
      <family val="2"/>
    </font>
    <font>
      <sz val="7"/>
      <color theme="1"/>
      <name val="Verdana"/>
      <family val="2"/>
    </font>
    <font>
      <sz val="9"/>
      <name val="Arial Narrow"/>
      <family val="2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rgb="FF000000"/>
      <name val="Calibri"/>
      <family val="2"/>
    </font>
    <font>
      <sz val="9"/>
      <color theme="1"/>
      <name val="Arial Narrow"/>
      <family val="2"/>
    </font>
    <font>
      <sz val="8"/>
      <color theme="1"/>
      <name val="Times New Roman"/>
      <family val="1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b/>
      <sz val="9"/>
      <color theme="1"/>
      <name val="Verdana"/>
      <family val="2"/>
    </font>
    <font>
      <sz val="13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Verdana"/>
      <family val="2"/>
    </font>
    <font>
      <sz val="8"/>
      <name val="Verdana"/>
      <family val="2"/>
    </font>
    <font>
      <sz val="9"/>
      <name val="Verdana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</cellStyleXfs>
  <cellXfs count="1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textRotation="90"/>
    </xf>
    <xf numFmtId="2" fontId="6" fillId="0" borderId="3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1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0" fontId="3" fillId="0" borderId="0" xfId="0" applyFont="1"/>
    <xf numFmtId="0" fontId="1" fillId="0" borderId="3" xfId="0" applyFont="1" applyBorder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2" fontId="3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1" xfId="2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21" fillId="3" borderId="1" xfId="0" applyFont="1" applyFill="1" applyBorder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2" applyFont="1" applyAlignment="1">
      <alignment vertical="center"/>
    </xf>
    <xf numFmtId="0" fontId="23" fillId="0" borderId="0" xfId="0" applyFont="1"/>
    <xf numFmtId="0" fontId="23" fillId="0" borderId="1" xfId="0" applyFont="1" applyBorder="1"/>
    <xf numFmtId="0" fontId="24" fillId="0" borderId="1" xfId="0" applyFont="1" applyBorder="1" applyAlignment="1">
      <alignment vertical="center"/>
    </xf>
    <xf numFmtId="0" fontId="25" fillId="0" borderId="1" xfId="1" applyFont="1" applyBorder="1"/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27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1" fontId="30" fillId="0" borderId="3" xfId="0" applyNumberFormat="1" applyFont="1" applyBorder="1" applyAlignment="1">
      <alignment horizontal="center" vertical="center"/>
    </xf>
    <xf numFmtId="2" fontId="30" fillId="0" borderId="3" xfId="0" applyNumberFormat="1" applyFont="1" applyBorder="1" applyAlignment="1">
      <alignment horizontal="center" vertical="center"/>
    </xf>
    <xf numFmtId="2" fontId="19" fillId="0" borderId="3" xfId="0" applyNumberFormat="1" applyFont="1" applyBorder="1" applyAlignment="1">
      <alignment horizontal="center" vertical="center" wrapText="1"/>
    </xf>
    <xf numFmtId="1" fontId="19" fillId="0" borderId="3" xfId="0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Alignment="1">
      <alignment horizontal="center"/>
    </xf>
    <xf numFmtId="0" fontId="13" fillId="0" borderId="0" xfId="4" applyFont="1" applyAlignment="1">
      <alignment horizontal="center" vertical="center" wrapText="1"/>
    </xf>
    <xf numFmtId="1" fontId="32" fillId="0" borderId="1" xfId="0" applyNumberFormat="1" applyFont="1" applyBorder="1" applyAlignment="1">
      <alignment vertical="center"/>
    </xf>
    <xf numFmtId="2" fontId="32" fillId="0" borderId="1" xfId="0" applyNumberFormat="1" applyFont="1" applyBorder="1" applyAlignment="1">
      <alignment horizontal="right" vertical="center"/>
    </xf>
    <xf numFmtId="1" fontId="32" fillId="0" borderId="1" xfId="0" applyNumberFormat="1" applyFont="1" applyBorder="1" applyAlignment="1">
      <alignment horizontal="center" vertical="center"/>
    </xf>
    <xf numFmtId="2" fontId="32" fillId="0" borderId="1" xfId="0" applyNumberFormat="1" applyFont="1" applyBorder="1" applyAlignment="1">
      <alignment horizontal="center" vertical="center"/>
    </xf>
    <xf numFmtId="1" fontId="32" fillId="0" borderId="1" xfId="0" quotePrefix="1" applyNumberFormat="1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1" fontId="32" fillId="0" borderId="0" xfId="0" applyNumberFormat="1" applyFont="1" applyAlignment="1">
      <alignment horizontal="center" vertical="center"/>
    </xf>
    <xf numFmtId="1" fontId="32" fillId="0" borderId="0" xfId="0" applyNumberFormat="1" applyFont="1" applyAlignment="1">
      <alignment vertical="center"/>
    </xf>
    <xf numFmtId="2" fontId="32" fillId="0" borderId="0" xfId="0" applyNumberFormat="1" applyFont="1" applyAlignment="1">
      <alignment horizontal="right" vertical="center"/>
    </xf>
    <xf numFmtId="2" fontId="32" fillId="0" borderId="0" xfId="0" applyNumberFormat="1" applyFont="1" applyAlignment="1">
      <alignment horizontal="center" vertical="center"/>
    </xf>
    <xf numFmtId="2" fontId="32" fillId="0" borderId="0" xfId="0" applyNumberFormat="1" applyFont="1" applyAlignment="1">
      <alignment vertical="center"/>
    </xf>
    <xf numFmtId="0" fontId="32" fillId="0" borderId="0" xfId="0" applyFont="1"/>
    <xf numFmtId="1" fontId="32" fillId="0" borderId="0" xfId="0" applyNumberFormat="1" applyFont="1" applyAlignment="1">
      <alignment horizontal="center"/>
    </xf>
    <xf numFmtId="9" fontId="1" fillId="0" borderId="0" xfId="0" applyNumberFormat="1" applyFont="1"/>
    <xf numFmtId="0" fontId="3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0" fontId="31" fillId="0" borderId="7" xfId="0" applyFont="1" applyBorder="1" applyAlignment="1">
      <alignment horizontal="center"/>
    </xf>
    <xf numFmtId="0" fontId="3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vertical="center"/>
    </xf>
    <xf numFmtId="0" fontId="31" fillId="0" borderId="1" xfId="0" applyFont="1" applyBorder="1"/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13" fillId="0" borderId="1" xfId="4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vertic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0" fontId="8" fillId="0" borderId="3" xfId="0" applyFont="1" applyBorder="1" applyAlignment="1">
      <alignment vertical="center" wrapText="1"/>
    </xf>
    <xf numFmtId="9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26" fillId="0" borderId="0" xfId="0" applyFont="1"/>
    <xf numFmtId="0" fontId="28" fillId="0" borderId="1" xfId="0" applyFont="1" applyBorder="1" applyAlignment="1">
      <alignment horizontal="left" vertical="center" wrapText="1"/>
    </xf>
    <xf numFmtId="0" fontId="29" fillId="0" borderId="0" xfId="0" applyFont="1" applyAlignment="1">
      <alignment vertical="center"/>
    </xf>
    <xf numFmtId="0" fontId="23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vertical="center"/>
    </xf>
    <xf numFmtId="0" fontId="26" fillId="0" borderId="1" xfId="0" applyFont="1" applyBorder="1"/>
    <xf numFmtId="0" fontId="26" fillId="0" borderId="1" xfId="0" applyFont="1" applyBorder="1" applyAlignment="1">
      <alignment vertical="center"/>
    </xf>
    <xf numFmtId="1" fontId="13" fillId="0" borderId="1" xfId="3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/>
    </xf>
    <xf numFmtId="0" fontId="33" fillId="0" borderId="0" xfId="0" applyFont="1"/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vertical="center"/>
    </xf>
    <xf numFmtId="0" fontId="35" fillId="0" borderId="1" xfId="1" applyFont="1" applyBorder="1" applyAlignment="1">
      <alignment vertical="center" wrapText="1"/>
    </xf>
    <xf numFmtId="0" fontId="8" fillId="0" borderId="1" xfId="1" applyFont="1" applyBorder="1" applyAlignment="1">
      <alignment horizontal="left" vertical="center"/>
    </xf>
    <xf numFmtId="0" fontId="36" fillId="0" borderId="1" xfId="1" applyFont="1" applyBorder="1" applyAlignment="1">
      <alignment vertical="center" wrapText="1"/>
    </xf>
    <xf numFmtId="0" fontId="35" fillId="0" borderId="1" xfId="1" applyFont="1" applyBorder="1" applyAlignment="1">
      <alignment horizontal="left" vertical="center" wrapText="1"/>
    </xf>
    <xf numFmtId="0" fontId="36" fillId="0" borderId="1" xfId="1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5" applyFont="1" applyBorder="1" applyAlignment="1">
      <alignment vertical="center"/>
    </xf>
    <xf numFmtId="0" fontId="37" fillId="0" borderId="7" xfId="0" applyFont="1" applyBorder="1" applyAlignment="1">
      <alignment vertical="center"/>
    </xf>
    <xf numFmtId="0" fontId="37" fillId="0" borderId="1" xfId="0" applyFont="1" applyBorder="1" applyAlignment="1">
      <alignment vertical="center"/>
    </xf>
    <xf numFmtId="9" fontId="16" fillId="0" borderId="0" xfId="0" applyNumberFormat="1" applyFont="1" applyAlignment="1">
      <alignment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0" fontId="10" fillId="0" borderId="3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textRotation="90"/>
    </xf>
    <xf numFmtId="0" fontId="16" fillId="0" borderId="1" xfId="0" applyFont="1" applyBorder="1" applyAlignment="1">
      <alignment horizontal="center" vertical="center" wrapText="1"/>
    </xf>
    <xf numFmtId="9" fontId="7" fillId="0" borderId="7" xfId="0" applyNumberFormat="1" applyFont="1" applyBorder="1" applyAlignment="1">
      <alignment horizontal="right" vertical="center"/>
    </xf>
    <xf numFmtId="9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2" fontId="3" fillId="0" borderId="0" xfId="0" applyNumberFormat="1" applyFont="1" applyAlignment="1">
      <alignment horizontal="center"/>
    </xf>
    <xf numFmtId="2" fontId="1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6" xfId="0" applyFont="1" applyBorder="1" applyAlignment="1">
      <alignment horizontal="right" vertical="center"/>
    </xf>
    <xf numFmtId="0" fontId="32" fillId="0" borderId="1" xfId="0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 wrapText="1"/>
    </xf>
    <xf numFmtId="0" fontId="13" fillId="0" borderId="3" xfId="4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 textRotation="90"/>
    </xf>
    <xf numFmtId="0" fontId="13" fillId="0" borderId="1" xfId="3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1" fontId="32" fillId="0" borderId="1" xfId="0" applyNumberFormat="1" applyFont="1" applyBorder="1" applyAlignment="1">
      <alignment horizontal="center" vertical="center"/>
    </xf>
    <xf numFmtId="1" fontId="13" fillId="0" borderId="1" xfId="3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38" fillId="0" borderId="0" xfId="0" applyFont="1"/>
    <xf numFmtId="0" fontId="39" fillId="0" borderId="4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" xfId="5"/>
    <cellStyle name="Normal 3" xfId="2"/>
    <cellStyle name="Normal 4" xfId="3"/>
    <cellStyle name="Normal 5" xfId="4"/>
  </cellStyles>
  <dxfs count="2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12">
    <tableStyle name="FORMAT I-A-style" pivot="0" count="2">
      <tableStyleElement type="firstRowStripe" dxfId="28"/>
      <tableStyleElement type="secondRowStripe" dxfId="27"/>
    </tableStyle>
    <tableStyle name="FORMAT I-A-style 2" pivot="0" count="2">
      <tableStyleElement type="firstRowStripe" dxfId="26"/>
      <tableStyleElement type="secondRowStripe" dxfId="25"/>
    </tableStyle>
    <tableStyle name="FORMAT I-A-style 3" pivot="0" count="2">
      <tableStyleElement type="firstRowStripe" dxfId="24"/>
      <tableStyleElement type="secondRowStripe" dxfId="23"/>
    </tableStyle>
    <tableStyle name="FORMAT I-A-style 4" pivot="0" count="2">
      <tableStyleElement type="firstRowStripe" dxfId="22"/>
      <tableStyleElement type="secondRowStripe" dxfId="21"/>
    </tableStyle>
    <tableStyle name="FORMAT-II-style" pivot="0" count="2">
      <tableStyleElement type="firstRowStripe" dxfId="20"/>
      <tableStyleElement type="secondRowStripe" dxfId="19"/>
    </tableStyle>
    <tableStyle name="FORMAT-II-style 2" pivot="0" count="2">
      <tableStyleElement type="firstRowStripe" dxfId="18"/>
      <tableStyleElement type="secondRowStripe" dxfId="17"/>
    </tableStyle>
    <tableStyle name="FORMAT-II-style 3" pivot="0" count="2">
      <tableStyleElement type="firstRowStripe" dxfId="16"/>
      <tableStyleElement type="secondRowStripe" dxfId="15"/>
    </tableStyle>
    <tableStyle name="FORMAT-II-style 4" pivot="0" count="2">
      <tableStyleElement type="firstRowStripe" dxfId="14"/>
      <tableStyleElement type="secondRowStripe" dxfId="13"/>
    </tableStyle>
    <tableStyle name="FORMAT-II-style 5" pivot="0" count="2">
      <tableStyleElement type="firstRowStripe" dxfId="12"/>
      <tableStyleElement type="secondRowStripe" dxfId="11"/>
    </tableStyle>
    <tableStyle name="FORMAT-II-style 6" pivot="0" count="2">
      <tableStyleElement type="firstRowStripe" dxfId="10"/>
      <tableStyleElement type="secondRowStripe" dxfId="9"/>
    </tableStyle>
    <tableStyle name="FORMAT-II-style 7" pivot="0" count="2">
      <tableStyleElement type="firstRowStripe" dxfId="8"/>
      <tableStyleElement type="secondRowStripe" dxfId="7"/>
    </tableStyle>
    <tableStyle name="FORMAT-II-style 8" pivot="0" count="2">
      <tableStyleElement type="firstRowStripe" dxfId="6"/>
      <tableStyleElement type="secondRow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26" sqref="A26"/>
    </sheetView>
  </sheetViews>
  <sheetFormatPr defaultRowHeight="15"/>
  <cols>
    <col min="1" max="1" width="55.7109375" bestFit="1" customWidth="1"/>
  </cols>
  <sheetData>
    <row r="1" spans="1:1">
      <c r="A1" t="s">
        <v>112</v>
      </c>
    </row>
    <row r="2" spans="1:1">
      <c r="A2" t="s">
        <v>113</v>
      </c>
    </row>
    <row r="3" spans="1:1">
      <c r="A3" t="s">
        <v>114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R79"/>
  <sheetViews>
    <sheetView view="pageBreakPreview" topLeftCell="A34" zoomScaleSheetLayoutView="100" workbookViewId="0">
      <selection activeCell="B53" sqref="B53"/>
    </sheetView>
  </sheetViews>
  <sheetFormatPr defaultColWidth="9.140625" defaultRowHeight="12.75"/>
  <cols>
    <col min="1" max="1" width="4.85546875" style="1" bestFit="1" customWidth="1"/>
    <col min="2" max="2" width="41.85546875" style="1" customWidth="1"/>
    <col min="3" max="3" width="7.7109375" style="2" customWidth="1"/>
    <col min="4" max="4" width="4" style="2" customWidth="1"/>
    <col min="5" max="5" width="7.7109375" style="2" customWidth="1"/>
    <col min="6" max="6" width="4.7109375" style="2" customWidth="1"/>
    <col min="7" max="7" width="7.7109375" style="2" customWidth="1"/>
    <col min="8" max="8" width="4.140625" style="2" customWidth="1"/>
    <col min="9" max="9" width="7.7109375" style="2" customWidth="1"/>
    <col min="10" max="10" width="4.140625" style="2" customWidth="1"/>
    <col min="11" max="11" width="7.85546875" style="2" customWidth="1"/>
    <col min="12" max="12" width="4.140625" style="2" customWidth="1"/>
    <col min="13" max="13" width="7.7109375" style="2" customWidth="1"/>
    <col min="14" max="14" width="4.7109375" style="2" customWidth="1"/>
    <col min="15" max="16" width="7.7109375" style="1" customWidth="1"/>
    <col min="17" max="17" width="3.7109375" style="1" customWidth="1"/>
    <col min="18" max="18" width="4.140625" style="1" customWidth="1"/>
    <col min="19" max="16384" width="9.140625" style="1"/>
  </cols>
  <sheetData>
    <row r="1" spans="1:18">
      <c r="A1" s="135" t="str">
        <f>TITLE!A1</f>
        <v>PM SHRI SCHOOL JAWAHAR NAVODAYA VIDYALAYA, RAJKOT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</row>
    <row r="2" spans="1:18">
      <c r="A2" s="135" t="str">
        <f>TITLE!A2</f>
        <v>CONSOLIDATED RESULT 2025-26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</row>
    <row r="3" spans="1:18">
      <c r="A3" s="135" t="str">
        <f>TITLE!A3</f>
        <v>TERM-1/ MID TERM ___________________-2025-26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18">
      <c r="A4" s="149" t="s">
        <v>61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1:18" ht="12.75" customHeight="1">
      <c r="A5" s="145" t="s">
        <v>8</v>
      </c>
      <c r="B5" s="145" t="s">
        <v>9</v>
      </c>
      <c r="C5" s="145" t="s">
        <v>49</v>
      </c>
      <c r="D5" s="145"/>
      <c r="E5" s="145" t="s">
        <v>10</v>
      </c>
      <c r="F5" s="145"/>
      <c r="G5" s="145" t="s">
        <v>12</v>
      </c>
      <c r="H5" s="145"/>
      <c r="I5" s="145" t="s">
        <v>18</v>
      </c>
      <c r="J5" s="145"/>
      <c r="K5" s="145" t="s">
        <v>13</v>
      </c>
      <c r="L5" s="145"/>
      <c r="M5" s="145" t="s">
        <v>14</v>
      </c>
      <c r="N5" s="145"/>
      <c r="O5" s="4" t="s">
        <v>15</v>
      </c>
      <c r="P5" s="133" t="s">
        <v>16</v>
      </c>
      <c r="Q5" s="144" t="s">
        <v>17</v>
      </c>
      <c r="R5" s="144" t="s">
        <v>29</v>
      </c>
    </row>
    <row r="6" spans="1:18" ht="25.5" customHeight="1">
      <c r="A6" s="145"/>
      <c r="B6" s="145"/>
      <c r="C6" s="3">
        <v>100</v>
      </c>
      <c r="D6" s="6" t="s">
        <v>17</v>
      </c>
      <c r="E6" s="3">
        <v>100</v>
      </c>
      <c r="F6" s="6" t="s">
        <v>17</v>
      </c>
      <c r="G6" s="3">
        <v>100</v>
      </c>
      <c r="H6" s="6" t="s">
        <v>17</v>
      </c>
      <c r="I6" s="3">
        <v>100</v>
      </c>
      <c r="J6" s="6" t="s">
        <v>17</v>
      </c>
      <c r="K6" s="3">
        <v>100</v>
      </c>
      <c r="L6" s="6" t="s">
        <v>17</v>
      </c>
      <c r="M6" s="3">
        <v>100</v>
      </c>
      <c r="N6" s="6" t="s">
        <v>17</v>
      </c>
      <c r="O6" s="3">
        <f>SUM(C6:M6)</f>
        <v>600</v>
      </c>
      <c r="P6" s="134"/>
      <c r="Q6" s="144"/>
      <c r="R6" s="144"/>
    </row>
    <row r="7" spans="1:18" s="14" customFormat="1" ht="16.5" customHeight="1">
      <c r="A7" s="11">
        <v>951</v>
      </c>
      <c r="B7" s="26">
        <f>'STUDENT NAMES'!H2</f>
        <v>0</v>
      </c>
      <c r="C7" s="49"/>
      <c r="D7" s="12" t="e">
        <f t="shared" ref="D7:D34" si="0">RANK(C7,$C$7:$C$53,0)</f>
        <v>#N/A</v>
      </c>
      <c r="E7" s="49"/>
      <c r="F7" s="12" t="e">
        <f t="shared" ref="F7:F34" si="1">RANK(E7,$E$7:$E$53,0)</f>
        <v>#N/A</v>
      </c>
      <c r="G7" s="49"/>
      <c r="H7" s="12" t="e">
        <f t="shared" ref="H7:H34" si="2">RANK(G7,$G$7:$G$53,0)</f>
        <v>#N/A</v>
      </c>
      <c r="I7" s="49"/>
      <c r="J7" s="12" t="e">
        <f t="shared" ref="J7:J34" si="3">RANK(I7,$I$7:$I$53,0)</f>
        <v>#N/A</v>
      </c>
      <c r="K7" s="49"/>
      <c r="L7" s="12" t="e">
        <f t="shared" ref="L7:L34" si="4">RANK(K7,$K$7:$K$53,0)</f>
        <v>#N/A</v>
      </c>
      <c r="M7" s="49"/>
      <c r="N7" s="12" t="e">
        <f t="shared" ref="N7:N34" si="5">RANK(M7,$M$7:$M$53,0)</f>
        <v>#N/A</v>
      </c>
      <c r="O7" s="12">
        <f>C7+E7+G7+I7+K7+M7</f>
        <v>0</v>
      </c>
      <c r="P7" s="13">
        <f>(O7/600)*100</f>
        <v>0</v>
      </c>
      <c r="Q7" s="12">
        <f t="shared" ref="Q7:Q44" si="6">RANK(P7,$P$7:$P$53,0)</f>
        <v>1</v>
      </c>
      <c r="R7" s="11" t="str">
        <f>IF(P7&gt;=91,"A1",IF(P7&gt;=81,"A2",IF(P7&gt;=71,"B1",IF(P7&gt;=61,"B2",IF(P7&gt;=51,"C1",IF(P7&gt;=41,"C2",IF(P7&gt;=33,"D",IF(P7&gt;=21,"E1","E2"))))))))</f>
        <v>E2</v>
      </c>
    </row>
    <row r="8" spans="1:18" s="31" customFormat="1" ht="16.5" customHeight="1">
      <c r="A8" s="11">
        <v>952</v>
      </c>
      <c r="B8" s="26">
        <f>'STUDENT NAMES'!H3</f>
        <v>0</v>
      </c>
      <c r="C8" s="49"/>
      <c r="D8" s="12" t="e">
        <f t="shared" si="0"/>
        <v>#N/A</v>
      </c>
      <c r="E8" s="49"/>
      <c r="F8" s="12" t="e">
        <f t="shared" si="1"/>
        <v>#N/A</v>
      </c>
      <c r="G8" s="49"/>
      <c r="H8" s="12" t="e">
        <f t="shared" si="2"/>
        <v>#N/A</v>
      </c>
      <c r="I8" s="49"/>
      <c r="J8" s="12" t="e">
        <f t="shared" si="3"/>
        <v>#N/A</v>
      </c>
      <c r="K8" s="49"/>
      <c r="L8" s="12" t="e">
        <f t="shared" si="4"/>
        <v>#N/A</v>
      </c>
      <c r="M8" s="49"/>
      <c r="N8" s="12" t="e">
        <f t="shared" si="5"/>
        <v>#N/A</v>
      </c>
      <c r="O8" s="12">
        <f t="shared" ref="O8:O44" si="7">C8+E8+G8+I8+K8+M8</f>
        <v>0</v>
      </c>
      <c r="P8" s="13">
        <f t="shared" ref="P8:P44" si="8">(O8/600)*100</f>
        <v>0</v>
      </c>
      <c r="Q8" s="12">
        <f t="shared" si="6"/>
        <v>1</v>
      </c>
      <c r="R8" s="11" t="str">
        <f t="shared" ref="R8:R34" si="9">IF(P8&gt;=91,"A1",IF(P8&gt;=81,"A2",IF(P8&gt;=71,"B1",IF(P8&gt;=61,"B2",IF(P8&gt;=51,"C1",IF(P8&gt;=41,"C2",IF(P8&gt;=33,"D",IF(P8&gt;=21,"E1","E2"))))))))</f>
        <v>E2</v>
      </c>
    </row>
    <row r="9" spans="1:18" s="14" customFormat="1" ht="16.5" customHeight="1">
      <c r="A9" s="11">
        <v>953</v>
      </c>
      <c r="B9" s="26">
        <f>'STUDENT NAMES'!H4</f>
        <v>0</v>
      </c>
      <c r="C9" s="49"/>
      <c r="D9" s="12" t="e">
        <f t="shared" si="0"/>
        <v>#N/A</v>
      </c>
      <c r="E9" s="49"/>
      <c r="F9" s="12" t="e">
        <f t="shared" si="1"/>
        <v>#N/A</v>
      </c>
      <c r="G9" s="49"/>
      <c r="H9" s="12" t="e">
        <f t="shared" si="2"/>
        <v>#N/A</v>
      </c>
      <c r="I9" s="49"/>
      <c r="J9" s="12" t="e">
        <f t="shared" si="3"/>
        <v>#N/A</v>
      </c>
      <c r="K9" s="49"/>
      <c r="L9" s="12" t="e">
        <f t="shared" si="4"/>
        <v>#N/A</v>
      </c>
      <c r="M9" s="49"/>
      <c r="N9" s="12" t="e">
        <f t="shared" si="5"/>
        <v>#N/A</v>
      </c>
      <c r="O9" s="12">
        <f t="shared" si="7"/>
        <v>0</v>
      </c>
      <c r="P9" s="13">
        <f t="shared" si="8"/>
        <v>0</v>
      </c>
      <c r="Q9" s="12">
        <f t="shared" si="6"/>
        <v>1</v>
      </c>
      <c r="R9" s="11" t="str">
        <f t="shared" si="9"/>
        <v>E2</v>
      </c>
    </row>
    <row r="10" spans="1:18" s="14" customFormat="1" ht="16.5" customHeight="1">
      <c r="A10" s="11">
        <v>954</v>
      </c>
      <c r="B10" s="26">
        <f>'STUDENT NAMES'!H5</f>
        <v>0</v>
      </c>
      <c r="C10" s="49"/>
      <c r="D10" s="12" t="e">
        <f t="shared" si="0"/>
        <v>#N/A</v>
      </c>
      <c r="E10" s="49"/>
      <c r="F10" s="12" t="e">
        <f t="shared" si="1"/>
        <v>#N/A</v>
      </c>
      <c r="G10" s="49"/>
      <c r="H10" s="12" t="e">
        <f t="shared" si="2"/>
        <v>#N/A</v>
      </c>
      <c r="I10" s="49"/>
      <c r="J10" s="12" t="e">
        <f t="shared" si="3"/>
        <v>#N/A</v>
      </c>
      <c r="K10" s="49"/>
      <c r="L10" s="12" t="e">
        <f t="shared" si="4"/>
        <v>#N/A</v>
      </c>
      <c r="M10" s="49"/>
      <c r="N10" s="12" t="e">
        <f t="shared" si="5"/>
        <v>#N/A</v>
      </c>
      <c r="O10" s="12">
        <f t="shared" si="7"/>
        <v>0</v>
      </c>
      <c r="P10" s="13">
        <f t="shared" si="8"/>
        <v>0</v>
      </c>
      <c r="Q10" s="12">
        <f t="shared" si="6"/>
        <v>1</v>
      </c>
      <c r="R10" s="11" t="str">
        <f t="shared" si="9"/>
        <v>E2</v>
      </c>
    </row>
    <row r="11" spans="1:18" s="14" customFormat="1" ht="16.5" customHeight="1">
      <c r="A11" s="11">
        <v>955</v>
      </c>
      <c r="B11" s="26">
        <f>'STUDENT NAMES'!H6</f>
        <v>0</v>
      </c>
      <c r="C11" s="49"/>
      <c r="D11" s="12" t="e">
        <f t="shared" si="0"/>
        <v>#N/A</v>
      </c>
      <c r="E11" s="49"/>
      <c r="F11" s="12" t="e">
        <f t="shared" si="1"/>
        <v>#N/A</v>
      </c>
      <c r="G11" s="49"/>
      <c r="H11" s="12" t="e">
        <f t="shared" si="2"/>
        <v>#N/A</v>
      </c>
      <c r="I11" s="49"/>
      <c r="J11" s="12" t="e">
        <f t="shared" si="3"/>
        <v>#N/A</v>
      </c>
      <c r="K11" s="49"/>
      <c r="L11" s="12" t="e">
        <f t="shared" si="4"/>
        <v>#N/A</v>
      </c>
      <c r="M11" s="49"/>
      <c r="N11" s="12" t="e">
        <f t="shared" si="5"/>
        <v>#N/A</v>
      </c>
      <c r="O11" s="12">
        <f t="shared" si="7"/>
        <v>0</v>
      </c>
      <c r="P11" s="13">
        <f t="shared" si="8"/>
        <v>0</v>
      </c>
      <c r="Q11" s="12">
        <f t="shared" si="6"/>
        <v>1</v>
      </c>
      <c r="R11" s="11" t="str">
        <f t="shared" si="9"/>
        <v>E2</v>
      </c>
    </row>
    <row r="12" spans="1:18" s="14" customFormat="1" ht="16.5" customHeight="1">
      <c r="A12" s="11">
        <v>956</v>
      </c>
      <c r="B12" s="26">
        <f>'STUDENT NAMES'!H7</f>
        <v>0</v>
      </c>
      <c r="C12" s="49"/>
      <c r="D12" s="12" t="e">
        <f t="shared" si="0"/>
        <v>#N/A</v>
      </c>
      <c r="E12" s="49"/>
      <c r="F12" s="12" t="e">
        <f t="shared" si="1"/>
        <v>#N/A</v>
      </c>
      <c r="G12" s="49"/>
      <c r="H12" s="12" t="e">
        <f t="shared" si="2"/>
        <v>#N/A</v>
      </c>
      <c r="I12" s="49"/>
      <c r="J12" s="12" t="e">
        <f t="shared" si="3"/>
        <v>#N/A</v>
      </c>
      <c r="K12" s="49"/>
      <c r="L12" s="12" t="e">
        <f t="shared" si="4"/>
        <v>#N/A</v>
      </c>
      <c r="M12" s="49"/>
      <c r="N12" s="12" t="e">
        <f t="shared" si="5"/>
        <v>#N/A</v>
      </c>
      <c r="O12" s="12">
        <f t="shared" si="7"/>
        <v>0</v>
      </c>
      <c r="P12" s="13">
        <f t="shared" si="8"/>
        <v>0</v>
      </c>
      <c r="Q12" s="12">
        <f t="shared" si="6"/>
        <v>1</v>
      </c>
      <c r="R12" s="11" t="str">
        <f t="shared" si="9"/>
        <v>E2</v>
      </c>
    </row>
    <row r="13" spans="1:18" s="14" customFormat="1" ht="16.5" customHeight="1">
      <c r="A13" s="11">
        <v>957</v>
      </c>
      <c r="B13" s="26">
        <f>'STUDENT NAMES'!H8</f>
        <v>0</v>
      </c>
      <c r="C13" s="49"/>
      <c r="D13" s="12" t="e">
        <f t="shared" si="0"/>
        <v>#N/A</v>
      </c>
      <c r="E13" s="49"/>
      <c r="F13" s="12" t="e">
        <f t="shared" si="1"/>
        <v>#N/A</v>
      </c>
      <c r="G13" s="49"/>
      <c r="H13" s="12" t="e">
        <f t="shared" si="2"/>
        <v>#N/A</v>
      </c>
      <c r="I13" s="49"/>
      <c r="J13" s="12" t="e">
        <f t="shared" si="3"/>
        <v>#N/A</v>
      </c>
      <c r="K13" s="49"/>
      <c r="L13" s="12" t="e">
        <f t="shared" si="4"/>
        <v>#N/A</v>
      </c>
      <c r="M13" s="49"/>
      <c r="N13" s="12" t="e">
        <f t="shared" si="5"/>
        <v>#N/A</v>
      </c>
      <c r="O13" s="12">
        <f t="shared" si="7"/>
        <v>0</v>
      </c>
      <c r="P13" s="13">
        <f t="shared" si="8"/>
        <v>0</v>
      </c>
      <c r="Q13" s="12">
        <f t="shared" si="6"/>
        <v>1</v>
      </c>
      <c r="R13" s="11" t="str">
        <f t="shared" si="9"/>
        <v>E2</v>
      </c>
    </row>
    <row r="14" spans="1:18" s="14" customFormat="1" ht="16.5" customHeight="1">
      <c r="A14" s="11">
        <v>958</v>
      </c>
      <c r="B14" s="26">
        <f>'STUDENT NAMES'!H9</f>
        <v>0</v>
      </c>
      <c r="C14" s="49"/>
      <c r="D14" s="12" t="e">
        <f t="shared" si="0"/>
        <v>#N/A</v>
      </c>
      <c r="E14" s="49"/>
      <c r="F14" s="12" t="e">
        <f t="shared" si="1"/>
        <v>#N/A</v>
      </c>
      <c r="G14" s="49"/>
      <c r="H14" s="12" t="e">
        <f t="shared" si="2"/>
        <v>#N/A</v>
      </c>
      <c r="I14" s="49"/>
      <c r="J14" s="12" t="e">
        <f t="shared" si="3"/>
        <v>#N/A</v>
      </c>
      <c r="K14" s="49"/>
      <c r="L14" s="12" t="e">
        <f t="shared" si="4"/>
        <v>#N/A</v>
      </c>
      <c r="M14" s="49"/>
      <c r="N14" s="12" t="e">
        <f t="shared" si="5"/>
        <v>#N/A</v>
      </c>
      <c r="O14" s="12">
        <f t="shared" si="7"/>
        <v>0</v>
      </c>
      <c r="P14" s="13">
        <f t="shared" si="8"/>
        <v>0</v>
      </c>
      <c r="Q14" s="12">
        <f t="shared" si="6"/>
        <v>1</v>
      </c>
      <c r="R14" s="11" t="str">
        <f t="shared" si="9"/>
        <v>E2</v>
      </c>
    </row>
    <row r="15" spans="1:18" s="14" customFormat="1" ht="16.5" customHeight="1">
      <c r="A15" s="11">
        <v>959</v>
      </c>
      <c r="B15" s="26">
        <f>'STUDENT NAMES'!H10</f>
        <v>0</v>
      </c>
      <c r="C15" s="49"/>
      <c r="D15" s="12" t="e">
        <f t="shared" si="0"/>
        <v>#N/A</v>
      </c>
      <c r="E15" s="49"/>
      <c r="F15" s="12" t="e">
        <f t="shared" si="1"/>
        <v>#N/A</v>
      </c>
      <c r="G15" s="49"/>
      <c r="H15" s="12" t="e">
        <f t="shared" si="2"/>
        <v>#N/A</v>
      </c>
      <c r="I15" s="49"/>
      <c r="J15" s="12" t="e">
        <f t="shared" si="3"/>
        <v>#N/A</v>
      </c>
      <c r="K15" s="49"/>
      <c r="L15" s="12" t="e">
        <f t="shared" si="4"/>
        <v>#N/A</v>
      </c>
      <c r="M15" s="49"/>
      <c r="N15" s="12" t="e">
        <f t="shared" si="5"/>
        <v>#N/A</v>
      </c>
      <c r="O15" s="12">
        <f t="shared" si="7"/>
        <v>0</v>
      </c>
      <c r="P15" s="13">
        <f t="shared" si="8"/>
        <v>0</v>
      </c>
      <c r="Q15" s="12">
        <f t="shared" si="6"/>
        <v>1</v>
      </c>
      <c r="R15" s="11" t="str">
        <f t="shared" si="9"/>
        <v>E2</v>
      </c>
    </row>
    <row r="16" spans="1:18" s="14" customFormat="1" ht="16.5" customHeight="1">
      <c r="A16" s="11">
        <v>960</v>
      </c>
      <c r="B16" s="26">
        <f>'STUDENT NAMES'!H11</f>
        <v>0</v>
      </c>
      <c r="C16" s="49"/>
      <c r="D16" s="12" t="e">
        <f t="shared" si="0"/>
        <v>#N/A</v>
      </c>
      <c r="E16" s="49"/>
      <c r="F16" s="12" t="e">
        <f t="shared" si="1"/>
        <v>#N/A</v>
      </c>
      <c r="G16" s="49"/>
      <c r="H16" s="12" t="e">
        <f t="shared" si="2"/>
        <v>#N/A</v>
      </c>
      <c r="I16" s="49"/>
      <c r="J16" s="12" t="e">
        <f t="shared" si="3"/>
        <v>#N/A</v>
      </c>
      <c r="K16" s="49"/>
      <c r="L16" s="12" t="e">
        <f t="shared" si="4"/>
        <v>#N/A</v>
      </c>
      <c r="M16" s="49"/>
      <c r="N16" s="12" t="e">
        <f t="shared" si="5"/>
        <v>#N/A</v>
      </c>
      <c r="O16" s="12">
        <f t="shared" si="7"/>
        <v>0</v>
      </c>
      <c r="P16" s="13">
        <f t="shared" si="8"/>
        <v>0</v>
      </c>
      <c r="Q16" s="12">
        <f t="shared" si="6"/>
        <v>1</v>
      </c>
      <c r="R16" s="11" t="str">
        <f t="shared" si="9"/>
        <v>E2</v>
      </c>
    </row>
    <row r="17" spans="1:18" s="14" customFormat="1" ht="16.5" customHeight="1">
      <c r="A17" s="11">
        <v>961</v>
      </c>
      <c r="B17" s="26">
        <f>'STUDENT NAMES'!H12</f>
        <v>0</v>
      </c>
      <c r="C17" s="49"/>
      <c r="D17" s="12" t="e">
        <f t="shared" si="0"/>
        <v>#N/A</v>
      </c>
      <c r="E17" s="49"/>
      <c r="F17" s="12" t="e">
        <f t="shared" si="1"/>
        <v>#N/A</v>
      </c>
      <c r="G17" s="49"/>
      <c r="H17" s="12" t="e">
        <f t="shared" si="2"/>
        <v>#N/A</v>
      </c>
      <c r="I17" s="49"/>
      <c r="J17" s="12" t="e">
        <f t="shared" si="3"/>
        <v>#N/A</v>
      </c>
      <c r="K17" s="49"/>
      <c r="L17" s="12" t="e">
        <f t="shared" si="4"/>
        <v>#N/A</v>
      </c>
      <c r="M17" s="49"/>
      <c r="N17" s="12" t="e">
        <f t="shared" si="5"/>
        <v>#N/A</v>
      </c>
      <c r="O17" s="12">
        <f t="shared" si="7"/>
        <v>0</v>
      </c>
      <c r="P17" s="13">
        <f t="shared" si="8"/>
        <v>0</v>
      </c>
      <c r="Q17" s="12">
        <f t="shared" si="6"/>
        <v>1</v>
      </c>
      <c r="R17" s="11" t="str">
        <f t="shared" si="9"/>
        <v>E2</v>
      </c>
    </row>
    <row r="18" spans="1:18" s="14" customFormat="1" ht="16.5" customHeight="1">
      <c r="A18" s="11">
        <v>962</v>
      </c>
      <c r="B18" s="26">
        <f>'STUDENT NAMES'!H13</f>
        <v>0</v>
      </c>
      <c r="C18" s="49"/>
      <c r="D18" s="12" t="e">
        <f t="shared" si="0"/>
        <v>#N/A</v>
      </c>
      <c r="E18" s="49"/>
      <c r="F18" s="12" t="e">
        <f t="shared" si="1"/>
        <v>#N/A</v>
      </c>
      <c r="G18" s="49"/>
      <c r="H18" s="12" t="e">
        <f t="shared" si="2"/>
        <v>#N/A</v>
      </c>
      <c r="I18" s="49"/>
      <c r="J18" s="12" t="e">
        <f t="shared" si="3"/>
        <v>#N/A</v>
      </c>
      <c r="K18" s="49"/>
      <c r="L18" s="12" t="e">
        <f t="shared" si="4"/>
        <v>#N/A</v>
      </c>
      <c r="M18" s="49"/>
      <c r="N18" s="12" t="e">
        <f t="shared" si="5"/>
        <v>#N/A</v>
      </c>
      <c r="O18" s="12">
        <f t="shared" si="7"/>
        <v>0</v>
      </c>
      <c r="P18" s="13">
        <f t="shared" si="8"/>
        <v>0</v>
      </c>
      <c r="Q18" s="12">
        <f t="shared" si="6"/>
        <v>1</v>
      </c>
      <c r="R18" s="11" t="str">
        <f t="shared" si="9"/>
        <v>E2</v>
      </c>
    </row>
    <row r="19" spans="1:18" s="14" customFormat="1" ht="16.5" customHeight="1">
      <c r="A19" s="11">
        <v>963</v>
      </c>
      <c r="B19" s="26">
        <f>'STUDENT NAMES'!H14</f>
        <v>0</v>
      </c>
      <c r="C19" s="49"/>
      <c r="D19" s="12" t="e">
        <f t="shared" si="0"/>
        <v>#N/A</v>
      </c>
      <c r="E19" s="49"/>
      <c r="F19" s="12" t="e">
        <f t="shared" si="1"/>
        <v>#N/A</v>
      </c>
      <c r="G19" s="49"/>
      <c r="H19" s="12" t="e">
        <f t="shared" si="2"/>
        <v>#N/A</v>
      </c>
      <c r="I19" s="49"/>
      <c r="J19" s="12" t="e">
        <f t="shared" si="3"/>
        <v>#N/A</v>
      </c>
      <c r="K19" s="49"/>
      <c r="L19" s="12" t="e">
        <f t="shared" si="4"/>
        <v>#N/A</v>
      </c>
      <c r="M19" s="49"/>
      <c r="N19" s="12" t="e">
        <f t="shared" si="5"/>
        <v>#N/A</v>
      </c>
      <c r="O19" s="12">
        <f t="shared" si="7"/>
        <v>0</v>
      </c>
      <c r="P19" s="13">
        <f t="shared" si="8"/>
        <v>0</v>
      </c>
      <c r="Q19" s="12">
        <f t="shared" si="6"/>
        <v>1</v>
      </c>
      <c r="R19" s="11" t="str">
        <f t="shared" si="9"/>
        <v>E2</v>
      </c>
    </row>
    <row r="20" spans="1:18" s="14" customFormat="1" ht="16.5" customHeight="1">
      <c r="A20" s="11">
        <v>964</v>
      </c>
      <c r="B20" s="26">
        <f>'STUDENT NAMES'!H15</f>
        <v>0</v>
      </c>
      <c r="C20" s="49"/>
      <c r="D20" s="12" t="e">
        <f t="shared" si="0"/>
        <v>#N/A</v>
      </c>
      <c r="E20" s="49"/>
      <c r="F20" s="12" t="e">
        <f t="shared" si="1"/>
        <v>#N/A</v>
      </c>
      <c r="G20" s="49"/>
      <c r="H20" s="12" t="e">
        <f t="shared" si="2"/>
        <v>#N/A</v>
      </c>
      <c r="I20" s="49"/>
      <c r="J20" s="12" t="e">
        <f t="shared" si="3"/>
        <v>#N/A</v>
      </c>
      <c r="K20" s="49"/>
      <c r="L20" s="12" t="e">
        <f t="shared" si="4"/>
        <v>#N/A</v>
      </c>
      <c r="M20" s="49"/>
      <c r="N20" s="12" t="e">
        <f t="shared" si="5"/>
        <v>#N/A</v>
      </c>
      <c r="O20" s="12">
        <f t="shared" si="7"/>
        <v>0</v>
      </c>
      <c r="P20" s="13">
        <f t="shared" si="8"/>
        <v>0</v>
      </c>
      <c r="Q20" s="12">
        <f t="shared" si="6"/>
        <v>1</v>
      </c>
      <c r="R20" s="11" t="str">
        <f t="shared" si="9"/>
        <v>E2</v>
      </c>
    </row>
    <row r="21" spans="1:18" s="14" customFormat="1" ht="16.5" customHeight="1">
      <c r="A21" s="11">
        <v>965</v>
      </c>
      <c r="B21" s="26">
        <f>'STUDENT NAMES'!H16</f>
        <v>0</v>
      </c>
      <c r="C21" s="49"/>
      <c r="D21" s="12" t="e">
        <f t="shared" si="0"/>
        <v>#N/A</v>
      </c>
      <c r="E21" s="49"/>
      <c r="F21" s="12" t="e">
        <f t="shared" si="1"/>
        <v>#N/A</v>
      </c>
      <c r="G21" s="49"/>
      <c r="H21" s="12" t="e">
        <f t="shared" si="2"/>
        <v>#N/A</v>
      </c>
      <c r="I21" s="49"/>
      <c r="J21" s="12" t="e">
        <f t="shared" si="3"/>
        <v>#N/A</v>
      </c>
      <c r="K21" s="49"/>
      <c r="L21" s="12" t="e">
        <f t="shared" si="4"/>
        <v>#N/A</v>
      </c>
      <c r="M21" s="49"/>
      <c r="N21" s="12" t="e">
        <f t="shared" si="5"/>
        <v>#N/A</v>
      </c>
      <c r="O21" s="12">
        <f t="shared" si="7"/>
        <v>0</v>
      </c>
      <c r="P21" s="13">
        <f t="shared" si="8"/>
        <v>0</v>
      </c>
      <c r="Q21" s="12">
        <f t="shared" si="6"/>
        <v>1</v>
      </c>
      <c r="R21" s="11" t="str">
        <f t="shared" si="9"/>
        <v>E2</v>
      </c>
    </row>
    <row r="22" spans="1:18" s="14" customFormat="1" ht="16.5" customHeight="1">
      <c r="A22" s="11">
        <v>966</v>
      </c>
      <c r="B22" s="26">
        <f>'STUDENT NAMES'!H17</f>
        <v>0</v>
      </c>
      <c r="C22" s="49"/>
      <c r="D22" s="12" t="e">
        <f t="shared" si="0"/>
        <v>#N/A</v>
      </c>
      <c r="E22" s="49"/>
      <c r="F22" s="12" t="e">
        <f t="shared" si="1"/>
        <v>#N/A</v>
      </c>
      <c r="G22" s="49"/>
      <c r="H22" s="12" t="e">
        <f t="shared" si="2"/>
        <v>#N/A</v>
      </c>
      <c r="I22" s="49"/>
      <c r="J22" s="12" t="e">
        <f t="shared" si="3"/>
        <v>#N/A</v>
      </c>
      <c r="K22" s="49"/>
      <c r="L22" s="12" t="e">
        <f t="shared" si="4"/>
        <v>#N/A</v>
      </c>
      <c r="M22" s="49"/>
      <c r="N22" s="12" t="e">
        <f t="shared" si="5"/>
        <v>#N/A</v>
      </c>
      <c r="O22" s="12">
        <f t="shared" si="7"/>
        <v>0</v>
      </c>
      <c r="P22" s="13">
        <f t="shared" si="8"/>
        <v>0</v>
      </c>
      <c r="Q22" s="12">
        <f t="shared" si="6"/>
        <v>1</v>
      </c>
      <c r="R22" s="11" t="str">
        <f t="shared" si="9"/>
        <v>E2</v>
      </c>
    </row>
    <row r="23" spans="1:18" s="31" customFormat="1" ht="16.5" customHeight="1">
      <c r="A23" s="11">
        <v>967</v>
      </c>
      <c r="B23" s="26">
        <f>'STUDENT NAMES'!H18</f>
        <v>0</v>
      </c>
      <c r="C23" s="49"/>
      <c r="D23" s="12" t="e">
        <f t="shared" si="0"/>
        <v>#N/A</v>
      </c>
      <c r="E23" s="49"/>
      <c r="F23" s="12" t="e">
        <f t="shared" si="1"/>
        <v>#N/A</v>
      </c>
      <c r="G23" s="49"/>
      <c r="H23" s="12" t="e">
        <f t="shared" si="2"/>
        <v>#N/A</v>
      </c>
      <c r="I23" s="49"/>
      <c r="J23" s="12" t="e">
        <f t="shared" si="3"/>
        <v>#N/A</v>
      </c>
      <c r="K23" s="49"/>
      <c r="L23" s="12" t="e">
        <f t="shared" si="4"/>
        <v>#N/A</v>
      </c>
      <c r="M23" s="49"/>
      <c r="N23" s="12" t="e">
        <f t="shared" si="5"/>
        <v>#N/A</v>
      </c>
      <c r="O23" s="12">
        <f t="shared" si="7"/>
        <v>0</v>
      </c>
      <c r="P23" s="13">
        <f t="shared" si="8"/>
        <v>0</v>
      </c>
      <c r="Q23" s="12">
        <f t="shared" si="6"/>
        <v>1</v>
      </c>
      <c r="R23" s="11" t="str">
        <f t="shared" si="9"/>
        <v>E2</v>
      </c>
    </row>
    <row r="24" spans="1:18" s="14" customFormat="1" ht="16.5" customHeight="1">
      <c r="A24" s="11">
        <v>968</v>
      </c>
      <c r="B24" s="26">
        <f>'STUDENT NAMES'!H19</f>
        <v>0</v>
      </c>
      <c r="C24" s="49"/>
      <c r="D24" s="12" t="e">
        <f t="shared" si="0"/>
        <v>#N/A</v>
      </c>
      <c r="E24" s="49"/>
      <c r="F24" s="12" t="e">
        <f t="shared" si="1"/>
        <v>#N/A</v>
      </c>
      <c r="G24" s="49"/>
      <c r="H24" s="12" t="e">
        <f t="shared" si="2"/>
        <v>#N/A</v>
      </c>
      <c r="I24" s="49"/>
      <c r="J24" s="12" t="e">
        <f t="shared" si="3"/>
        <v>#N/A</v>
      </c>
      <c r="K24" s="49"/>
      <c r="L24" s="12" t="e">
        <f t="shared" si="4"/>
        <v>#N/A</v>
      </c>
      <c r="M24" s="49"/>
      <c r="N24" s="12" t="e">
        <f t="shared" si="5"/>
        <v>#N/A</v>
      </c>
      <c r="O24" s="12">
        <f t="shared" si="7"/>
        <v>0</v>
      </c>
      <c r="P24" s="13">
        <f t="shared" si="8"/>
        <v>0</v>
      </c>
      <c r="Q24" s="12">
        <f t="shared" si="6"/>
        <v>1</v>
      </c>
      <c r="R24" s="11" t="str">
        <f t="shared" si="9"/>
        <v>E2</v>
      </c>
    </row>
    <row r="25" spans="1:18" s="14" customFormat="1" ht="16.5" customHeight="1">
      <c r="A25" s="11">
        <v>969</v>
      </c>
      <c r="B25" s="26">
        <f>'STUDENT NAMES'!H20</f>
        <v>0</v>
      </c>
      <c r="C25" s="49"/>
      <c r="D25" s="12" t="e">
        <f t="shared" si="0"/>
        <v>#N/A</v>
      </c>
      <c r="E25" s="49"/>
      <c r="F25" s="12" t="e">
        <f t="shared" si="1"/>
        <v>#N/A</v>
      </c>
      <c r="G25" s="49"/>
      <c r="H25" s="12" t="e">
        <f t="shared" si="2"/>
        <v>#N/A</v>
      </c>
      <c r="I25" s="49"/>
      <c r="J25" s="12" t="e">
        <f t="shared" si="3"/>
        <v>#N/A</v>
      </c>
      <c r="K25" s="49"/>
      <c r="L25" s="12" t="e">
        <f t="shared" si="4"/>
        <v>#N/A</v>
      </c>
      <c r="M25" s="49"/>
      <c r="N25" s="12" t="e">
        <f t="shared" si="5"/>
        <v>#N/A</v>
      </c>
      <c r="O25" s="12">
        <f t="shared" si="7"/>
        <v>0</v>
      </c>
      <c r="P25" s="13">
        <f t="shared" si="8"/>
        <v>0</v>
      </c>
      <c r="Q25" s="12">
        <f t="shared" si="6"/>
        <v>1</v>
      </c>
      <c r="R25" s="11" t="str">
        <f t="shared" si="9"/>
        <v>E2</v>
      </c>
    </row>
    <row r="26" spans="1:18" s="14" customFormat="1" ht="16.5" customHeight="1">
      <c r="A26" s="11">
        <v>970</v>
      </c>
      <c r="B26" s="26">
        <f>'STUDENT NAMES'!H21</f>
        <v>0</v>
      </c>
      <c r="C26" s="49"/>
      <c r="D26" s="12" t="e">
        <f t="shared" si="0"/>
        <v>#N/A</v>
      </c>
      <c r="E26" s="49"/>
      <c r="F26" s="12" t="e">
        <f t="shared" si="1"/>
        <v>#N/A</v>
      </c>
      <c r="G26" s="49"/>
      <c r="H26" s="12" t="e">
        <f t="shared" si="2"/>
        <v>#N/A</v>
      </c>
      <c r="I26" s="49"/>
      <c r="J26" s="12" t="e">
        <f t="shared" si="3"/>
        <v>#N/A</v>
      </c>
      <c r="K26" s="49"/>
      <c r="L26" s="12" t="e">
        <f t="shared" si="4"/>
        <v>#N/A</v>
      </c>
      <c r="M26" s="49"/>
      <c r="N26" s="12" t="e">
        <f t="shared" si="5"/>
        <v>#N/A</v>
      </c>
      <c r="O26" s="12">
        <f t="shared" si="7"/>
        <v>0</v>
      </c>
      <c r="P26" s="13">
        <f t="shared" si="8"/>
        <v>0</v>
      </c>
      <c r="Q26" s="12">
        <f t="shared" si="6"/>
        <v>1</v>
      </c>
      <c r="R26" s="11" t="str">
        <f t="shared" si="9"/>
        <v>E2</v>
      </c>
    </row>
    <row r="27" spans="1:18" s="14" customFormat="1" ht="16.5" customHeight="1">
      <c r="A27" s="11">
        <v>971</v>
      </c>
      <c r="B27" s="26">
        <f>'STUDENT NAMES'!H22</f>
        <v>0</v>
      </c>
      <c r="C27" s="49"/>
      <c r="D27" s="12" t="e">
        <f t="shared" si="0"/>
        <v>#N/A</v>
      </c>
      <c r="E27" s="49"/>
      <c r="F27" s="12" t="e">
        <f t="shared" si="1"/>
        <v>#N/A</v>
      </c>
      <c r="G27" s="49"/>
      <c r="H27" s="12" t="e">
        <f t="shared" si="2"/>
        <v>#N/A</v>
      </c>
      <c r="I27" s="49"/>
      <c r="J27" s="12" t="e">
        <f t="shared" si="3"/>
        <v>#N/A</v>
      </c>
      <c r="K27" s="49"/>
      <c r="L27" s="12" t="e">
        <f t="shared" si="4"/>
        <v>#N/A</v>
      </c>
      <c r="M27" s="49"/>
      <c r="N27" s="12" t="e">
        <f t="shared" si="5"/>
        <v>#N/A</v>
      </c>
      <c r="O27" s="12">
        <f t="shared" si="7"/>
        <v>0</v>
      </c>
      <c r="P27" s="13">
        <f t="shared" si="8"/>
        <v>0</v>
      </c>
      <c r="Q27" s="12">
        <f t="shared" si="6"/>
        <v>1</v>
      </c>
      <c r="R27" s="11" t="str">
        <f t="shared" si="9"/>
        <v>E2</v>
      </c>
    </row>
    <row r="28" spans="1:18" s="31" customFormat="1" ht="16.5" customHeight="1">
      <c r="A28" s="11">
        <v>972</v>
      </c>
      <c r="B28" s="26">
        <f>'STUDENT NAMES'!H23</f>
        <v>0</v>
      </c>
      <c r="C28" s="49"/>
      <c r="D28" s="12" t="e">
        <f t="shared" si="0"/>
        <v>#N/A</v>
      </c>
      <c r="E28" s="49"/>
      <c r="F28" s="12" t="e">
        <f t="shared" si="1"/>
        <v>#N/A</v>
      </c>
      <c r="G28" s="49"/>
      <c r="H28" s="12" t="e">
        <f t="shared" si="2"/>
        <v>#N/A</v>
      </c>
      <c r="I28" s="49"/>
      <c r="J28" s="12" t="e">
        <f t="shared" si="3"/>
        <v>#N/A</v>
      </c>
      <c r="K28" s="49"/>
      <c r="L28" s="12" t="e">
        <f t="shared" si="4"/>
        <v>#N/A</v>
      </c>
      <c r="M28" s="49"/>
      <c r="N28" s="12" t="e">
        <f t="shared" si="5"/>
        <v>#N/A</v>
      </c>
      <c r="O28" s="12">
        <f t="shared" si="7"/>
        <v>0</v>
      </c>
      <c r="P28" s="13">
        <f t="shared" si="8"/>
        <v>0</v>
      </c>
      <c r="Q28" s="12">
        <f t="shared" si="6"/>
        <v>1</v>
      </c>
      <c r="R28" s="11" t="str">
        <f t="shared" si="9"/>
        <v>E2</v>
      </c>
    </row>
    <row r="29" spans="1:18" s="14" customFormat="1" ht="16.5" customHeight="1">
      <c r="A29" s="11">
        <v>973</v>
      </c>
      <c r="B29" s="26">
        <f>'STUDENT NAMES'!H24</f>
        <v>0</v>
      </c>
      <c r="C29" s="49"/>
      <c r="D29" s="12" t="e">
        <f t="shared" si="0"/>
        <v>#N/A</v>
      </c>
      <c r="E29" s="49"/>
      <c r="F29" s="12" t="e">
        <f t="shared" si="1"/>
        <v>#N/A</v>
      </c>
      <c r="G29" s="49"/>
      <c r="H29" s="12" t="e">
        <f t="shared" si="2"/>
        <v>#N/A</v>
      </c>
      <c r="I29" s="49"/>
      <c r="J29" s="12" t="e">
        <f t="shared" si="3"/>
        <v>#N/A</v>
      </c>
      <c r="K29" s="49"/>
      <c r="L29" s="12" t="e">
        <f t="shared" si="4"/>
        <v>#N/A</v>
      </c>
      <c r="M29" s="49"/>
      <c r="N29" s="12" t="e">
        <f t="shared" si="5"/>
        <v>#N/A</v>
      </c>
      <c r="O29" s="12">
        <f t="shared" si="7"/>
        <v>0</v>
      </c>
      <c r="P29" s="13">
        <f t="shared" si="8"/>
        <v>0</v>
      </c>
      <c r="Q29" s="12">
        <f t="shared" si="6"/>
        <v>1</v>
      </c>
      <c r="R29" s="11" t="str">
        <f t="shared" si="9"/>
        <v>E2</v>
      </c>
    </row>
    <row r="30" spans="1:18" s="14" customFormat="1" ht="16.5" customHeight="1">
      <c r="A30" s="11">
        <v>974</v>
      </c>
      <c r="B30" s="26">
        <f>'STUDENT NAMES'!H25</f>
        <v>0</v>
      </c>
      <c r="C30" s="49"/>
      <c r="D30" s="12" t="e">
        <f t="shared" si="0"/>
        <v>#N/A</v>
      </c>
      <c r="E30" s="49"/>
      <c r="F30" s="12" t="e">
        <f t="shared" si="1"/>
        <v>#N/A</v>
      </c>
      <c r="G30" s="49"/>
      <c r="H30" s="12" t="e">
        <f t="shared" si="2"/>
        <v>#N/A</v>
      </c>
      <c r="I30" s="49"/>
      <c r="J30" s="12" t="e">
        <f t="shared" si="3"/>
        <v>#N/A</v>
      </c>
      <c r="K30" s="49"/>
      <c r="L30" s="12" t="e">
        <f t="shared" si="4"/>
        <v>#N/A</v>
      </c>
      <c r="M30" s="49"/>
      <c r="N30" s="12" t="e">
        <f t="shared" si="5"/>
        <v>#N/A</v>
      </c>
      <c r="O30" s="12">
        <f t="shared" si="7"/>
        <v>0</v>
      </c>
      <c r="P30" s="13">
        <f t="shared" si="8"/>
        <v>0</v>
      </c>
      <c r="Q30" s="12">
        <f t="shared" si="6"/>
        <v>1</v>
      </c>
      <c r="R30" s="11" t="str">
        <f t="shared" si="9"/>
        <v>E2</v>
      </c>
    </row>
    <row r="31" spans="1:18" s="14" customFormat="1" ht="16.5" customHeight="1">
      <c r="A31" s="11">
        <v>975</v>
      </c>
      <c r="B31" s="26">
        <f>'STUDENT NAMES'!H26</f>
        <v>0</v>
      </c>
      <c r="C31" s="49"/>
      <c r="D31" s="12" t="e">
        <f t="shared" si="0"/>
        <v>#N/A</v>
      </c>
      <c r="E31" s="49"/>
      <c r="F31" s="12" t="e">
        <f t="shared" si="1"/>
        <v>#N/A</v>
      </c>
      <c r="G31" s="49"/>
      <c r="H31" s="12" t="e">
        <f t="shared" si="2"/>
        <v>#N/A</v>
      </c>
      <c r="I31" s="49"/>
      <c r="J31" s="12" t="e">
        <f t="shared" si="3"/>
        <v>#N/A</v>
      </c>
      <c r="K31" s="49"/>
      <c r="L31" s="12" t="e">
        <f t="shared" si="4"/>
        <v>#N/A</v>
      </c>
      <c r="M31" s="49"/>
      <c r="N31" s="12" t="e">
        <f t="shared" si="5"/>
        <v>#N/A</v>
      </c>
      <c r="O31" s="12">
        <f t="shared" si="7"/>
        <v>0</v>
      </c>
      <c r="P31" s="13">
        <f t="shared" si="8"/>
        <v>0</v>
      </c>
      <c r="Q31" s="12">
        <f t="shared" si="6"/>
        <v>1</v>
      </c>
      <c r="R31" s="11" t="str">
        <f t="shared" si="9"/>
        <v>E2</v>
      </c>
    </row>
    <row r="32" spans="1:18" s="14" customFormat="1" ht="16.5" customHeight="1">
      <c r="A32" s="11">
        <v>976</v>
      </c>
      <c r="B32" s="26">
        <f>'STUDENT NAMES'!H27</f>
        <v>0</v>
      </c>
      <c r="C32" s="49"/>
      <c r="D32" s="12" t="e">
        <f t="shared" si="0"/>
        <v>#N/A</v>
      </c>
      <c r="E32" s="49"/>
      <c r="F32" s="12" t="e">
        <f t="shared" si="1"/>
        <v>#N/A</v>
      </c>
      <c r="G32" s="49"/>
      <c r="H32" s="12" t="e">
        <f t="shared" si="2"/>
        <v>#N/A</v>
      </c>
      <c r="I32" s="49"/>
      <c r="J32" s="12" t="e">
        <f t="shared" si="3"/>
        <v>#N/A</v>
      </c>
      <c r="K32" s="49"/>
      <c r="L32" s="12" t="e">
        <f t="shared" si="4"/>
        <v>#N/A</v>
      </c>
      <c r="M32" s="49"/>
      <c r="N32" s="12" t="e">
        <f t="shared" si="5"/>
        <v>#N/A</v>
      </c>
      <c r="O32" s="12">
        <f t="shared" si="7"/>
        <v>0</v>
      </c>
      <c r="P32" s="13">
        <f t="shared" si="8"/>
        <v>0</v>
      </c>
      <c r="Q32" s="12">
        <f t="shared" si="6"/>
        <v>1</v>
      </c>
      <c r="R32" s="11" t="str">
        <f t="shared" si="9"/>
        <v>E2</v>
      </c>
    </row>
    <row r="33" spans="1:18" s="14" customFormat="1" ht="16.5" customHeight="1">
      <c r="A33" s="11">
        <v>977</v>
      </c>
      <c r="B33" s="26">
        <f>'STUDENT NAMES'!H28</f>
        <v>0</v>
      </c>
      <c r="C33" s="49"/>
      <c r="D33" s="12" t="e">
        <f t="shared" si="0"/>
        <v>#N/A</v>
      </c>
      <c r="E33" s="49"/>
      <c r="F33" s="12" t="e">
        <f t="shared" si="1"/>
        <v>#N/A</v>
      </c>
      <c r="G33" s="49"/>
      <c r="H33" s="12" t="e">
        <f t="shared" si="2"/>
        <v>#N/A</v>
      </c>
      <c r="I33" s="49"/>
      <c r="J33" s="12" t="e">
        <f t="shared" si="3"/>
        <v>#N/A</v>
      </c>
      <c r="K33" s="49"/>
      <c r="L33" s="12" t="e">
        <f t="shared" si="4"/>
        <v>#N/A</v>
      </c>
      <c r="M33" s="49"/>
      <c r="N33" s="12" t="e">
        <f t="shared" si="5"/>
        <v>#N/A</v>
      </c>
      <c r="O33" s="12">
        <f t="shared" si="7"/>
        <v>0</v>
      </c>
      <c r="P33" s="13">
        <f t="shared" si="8"/>
        <v>0</v>
      </c>
      <c r="Q33" s="12">
        <f t="shared" si="6"/>
        <v>1</v>
      </c>
      <c r="R33" s="11" t="str">
        <f t="shared" si="9"/>
        <v>E2</v>
      </c>
    </row>
    <row r="34" spans="1:18" s="14" customFormat="1" ht="16.5" customHeight="1">
      <c r="A34" s="11">
        <v>978</v>
      </c>
      <c r="B34" s="26">
        <f>'STUDENT NAMES'!H29</f>
        <v>0</v>
      </c>
      <c r="C34" s="49"/>
      <c r="D34" s="12" t="e">
        <f t="shared" si="0"/>
        <v>#N/A</v>
      </c>
      <c r="E34" s="49"/>
      <c r="F34" s="12" t="e">
        <f t="shared" si="1"/>
        <v>#N/A</v>
      </c>
      <c r="G34" s="49"/>
      <c r="H34" s="12" t="e">
        <f t="shared" si="2"/>
        <v>#N/A</v>
      </c>
      <c r="I34" s="49"/>
      <c r="J34" s="12" t="e">
        <f t="shared" si="3"/>
        <v>#N/A</v>
      </c>
      <c r="K34" s="49"/>
      <c r="L34" s="12" t="e">
        <f t="shared" si="4"/>
        <v>#N/A</v>
      </c>
      <c r="M34" s="49"/>
      <c r="N34" s="12" t="e">
        <f t="shared" si="5"/>
        <v>#N/A</v>
      </c>
      <c r="O34" s="12">
        <f t="shared" si="7"/>
        <v>0</v>
      </c>
      <c r="P34" s="13">
        <f t="shared" si="8"/>
        <v>0</v>
      </c>
      <c r="Q34" s="12">
        <f t="shared" si="6"/>
        <v>1</v>
      </c>
      <c r="R34" s="11" t="str">
        <f t="shared" si="9"/>
        <v>E2</v>
      </c>
    </row>
    <row r="35" spans="1:18" s="14" customFormat="1" ht="16.5" customHeight="1">
      <c r="A35" s="11">
        <v>979</v>
      </c>
      <c r="B35" s="26">
        <f>'STUDENT NAMES'!H30</f>
        <v>0</v>
      </c>
      <c r="C35" s="49"/>
      <c r="D35" s="12" t="e">
        <f t="shared" ref="D35:D43" si="10">RANK(C35,$C$7:$C$53,0)</f>
        <v>#N/A</v>
      </c>
      <c r="E35" s="49"/>
      <c r="F35" s="12" t="e">
        <f t="shared" ref="F35:F43" si="11">RANK(E35,$E$7:$E$53,0)</f>
        <v>#N/A</v>
      </c>
      <c r="G35" s="49"/>
      <c r="H35" s="12" t="e">
        <f t="shared" ref="H35:H43" si="12">RANK(G35,$G$7:$G$53,0)</f>
        <v>#N/A</v>
      </c>
      <c r="I35" s="49"/>
      <c r="J35" s="12" t="e">
        <f t="shared" ref="J35:J43" si="13">RANK(I35,$I$7:$I$53,0)</f>
        <v>#N/A</v>
      </c>
      <c r="K35" s="49"/>
      <c r="L35" s="12" t="e">
        <f t="shared" ref="L35:L43" si="14">RANK(K35,$K$7:$K$53,0)</f>
        <v>#N/A</v>
      </c>
      <c r="M35" s="49"/>
      <c r="N35" s="12" t="e">
        <f t="shared" ref="N35:N43" si="15">RANK(M35,$M$7:$M$53,0)</f>
        <v>#N/A</v>
      </c>
      <c r="O35" s="12">
        <f t="shared" si="7"/>
        <v>0</v>
      </c>
      <c r="P35" s="13">
        <f t="shared" si="8"/>
        <v>0</v>
      </c>
      <c r="Q35" s="12">
        <f t="shared" ref="Q35:Q43" si="16">RANK(P35,$P$7:$P$53,0)</f>
        <v>1</v>
      </c>
      <c r="R35" s="11" t="str">
        <f t="shared" ref="R35:R43" si="17">IF(P35&gt;=91,"A1",IF(P35&gt;=81,"A2",IF(P35&gt;=71,"B1",IF(P35&gt;=61,"B2",IF(P35&gt;=51,"C1",IF(P35&gt;=41,"C2",IF(P35&gt;=33,"D",IF(P35&gt;=21,"E1","E2"))))))))</f>
        <v>E2</v>
      </c>
    </row>
    <row r="36" spans="1:18" s="14" customFormat="1" ht="16.5" customHeight="1">
      <c r="A36" s="11">
        <v>980</v>
      </c>
      <c r="B36" s="26">
        <f>'STUDENT NAMES'!H31</f>
        <v>0</v>
      </c>
      <c r="C36" s="49"/>
      <c r="D36" s="12" t="e">
        <f t="shared" si="10"/>
        <v>#N/A</v>
      </c>
      <c r="E36" s="49"/>
      <c r="F36" s="12" t="e">
        <f t="shared" si="11"/>
        <v>#N/A</v>
      </c>
      <c r="G36" s="49"/>
      <c r="H36" s="12" t="e">
        <f t="shared" si="12"/>
        <v>#N/A</v>
      </c>
      <c r="I36" s="49"/>
      <c r="J36" s="12" t="e">
        <f t="shared" si="13"/>
        <v>#N/A</v>
      </c>
      <c r="K36" s="49"/>
      <c r="L36" s="12" t="e">
        <f t="shared" si="14"/>
        <v>#N/A</v>
      </c>
      <c r="M36" s="49"/>
      <c r="N36" s="12" t="e">
        <f t="shared" si="15"/>
        <v>#N/A</v>
      </c>
      <c r="O36" s="12">
        <f t="shared" si="7"/>
        <v>0</v>
      </c>
      <c r="P36" s="13">
        <f t="shared" si="8"/>
        <v>0</v>
      </c>
      <c r="Q36" s="12">
        <f t="shared" si="16"/>
        <v>1</v>
      </c>
      <c r="R36" s="11" t="str">
        <f t="shared" si="17"/>
        <v>E2</v>
      </c>
    </row>
    <row r="37" spans="1:18" s="14" customFormat="1" ht="16.5" customHeight="1">
      <c r="A37" s="11">
        <v>981</v>
      </c>
      <c r="B37" s="26">
        <f>'STUDENT NAMES'!H32</f>
        <v>0</v>
      </c>
      <c r="C37" s="49"/>
      <c r="D37" s="12" t="e">
        <f t="shared" si="10"/>
        <v>#N/A</v>
      </c>
      <c r="E37" s="49"/>
      <c r="F37" s="12" t="e">
        <f t="shared" si="11"/>
        <v>#N/A</v>
      </c>
      <c r="G37" s="49"/>
      <c r="H37" s="12" t="e">
        <f t="shared" si="12"/>
        <v>#N/A</v>
      </c>
      <c r="I37" s="49"/>
      <c r="J37" s="12" t="e">
        <f t="shared" si="13"/>
        <v>#N/A</v>
      </c>
      <c r="K37" s="49"/>
      <c r="L37" s="12" t="e">
        <f t="shared" si="14"/>
        <v>#N/A</v>
      </c>
      <c r="M37" s="49"/>
      <c r="N37" s="12" t="e">
        <f t="shared" si="15"/>
        <v>#N/A</v>
      </c>
      <c r="O37" s="12">
        <f t="shared" si="7"/>
        <v>0</v>
      </c>
      <c r="P37" s="13">
        <f t="shared" si="8"/>
        <v>0</v>
      </c>
      <c r="Q37" s="12">
        <f t="shared" si="16"/>
        <v>1</v>
      </c>
      <c r="R37" s="11" t="str">
        <f t="shared" si="17"/>
        <v>E2</v>
      </c>
    </row>
    <row r="38" spans="1:18" s="14" customFormat="1" ht="16.5" customHeight="1">
      <c r="A38" s="11">
        <v>982</v>
      </c>
      <c r="B38" s="26">
        <f>'STUDENT NAMES'!H33</f>
        <v>0</v>
      </c>
      <c r="C38" s="49"/>
      <c r="D38" s="12" t="e">
        <f t="shared" si="10"/>
        <v>#N/A</v>
      </c>
      <c r="E38" s="49"/>
      <c r="F38" s="12" t="e">
        <f t="shared" si="11"/>
        <v>#N/A</v>
      </c>
      <c r="G38" s="49"/>
      <c r="H38" s="12" t="e">
        <f t="shared" si="12"/>
        <v>#N/A</v>
      </c>
      <c r="I38" s="49"/>
      <c r="J38" s="12" t="e">
        <f t="shared" si="13"/>
        <v>#N/A</v>
      </c>
      <c r="K38" s="49"/>
      <c r="L38" s="12" t="e">
        <f t="shared" si="14"/>
        <v>#N/A</v>
      </c>
      <c r="M38" s="49"/>
      <c r="N38" s="12" t="e">
        <f t="shared" si="15"/>
        <v>#N/A</v>
      </c>
      <c r="O38" s="12">
        <f t="shared" si="7"/>
        <v>0</v>
      </c>
      <c r="P38" s="13">
        <f t="shared" si="8"/>
        <v>0</v>
      </c>
      <c r="Q38" s="12">
        <f t="shared" si="16"/>
        <v>1</v>
      </c>
      <c r="R38" s="11" t="str">
        <f t="shared" si="17"/>
        <v>E2</v>
      </c>
    </row>
    <row r="39" spans="1:18" s="14" customFormat="1" ht="16.5" customHeight="1">
      <c r="A39" s="11">
        <v>983</v>
      </c>
      <c r="B39" s="26">
        <f>'STUDENT NAMES'!H34</f>
        <v>0</v>
      </c>
      <c r="C39" s="49"/>
      <c r="D39" s="12" t="e">
        <f t="shared" si="10"/>
        <v>#N/A</v>
      </c>
      <c r="E39" s="49"/>
      <c r="F39" s="12" t="e">
        <f t="shared" si="11"/>
        <v>#N/A</v>
      </c>
      <c r="G39" s="49"/>
      <c r="H39" s="12" t="e">
        <f t="shared" si="12"/>
        <v>#N/A</v>
      </c>
      <c r="I39" s="49"/>
      <c r="J39" s="12" t="e">
        <f t="shared" si="13"/>
        <v>#N/A</v>
      </c>
      <c r="K39" s="49"/>
      <c r="L39" s="12" t="e">
        <f t="shared" si="14"/>
        <v>#N/A</v>
      </c>
      <c r="M39" s="49"/>
      <c r="N39" s="12" t="e">
        <f t="shared" si="15"/>
        <v>#N/A</v>
      </c>
      <c r="O39" s="12">
        <f t="shared" si="7"/>
        <v>0</v>
      </c>
      <c r="P39" s="13">
        <f t="shared" si="8"/>
        <v>0</v>
      </c>
      <c r="Q39" s="12">
        <f t="shared" si="16"/>
        <v>1</v>
      </c>
      <c r="R39" s="11" t="str">
        <f t="shared" si="17"/>
        <v>E2</v>
      </c>
    </row>
    <row r="40" spans="1:18" s="14" customFormat="1" ht="16.5" customHeight="1">
      <c r="A40" s="11">
        <v>984</v>
      </c>
      <c r="B40" s="26">
        <f>'STUDENT NAMES'!H35</f>
        <v>0</v>
      </c>
      <c r="C40" s="49"/>
      <c r="D40" s="12" t="e">
        <f t="shared" si="10"/>
        <v>#N/A</v>
      </c>
      <c r="E40" s="49"/>
      <c r="F40" s="12" t="e">
        <f t="shared" si="11"/>
        <v>#N/A</v>
      </c>
      <c r="G40" s="49"/>
      <c r="H40" s="12" t="e">
        <f t="shared" si="12"/>
        <v>#N/A</v>
      </c>
      <c r="I40" s="49"/>
      <c r="J40" s="12" t="e">
        <f t="shared" si="13"/>
        <v>#N/A</v>
      </c>
      <c r="K40" s="49"/>
      <c r="L40" s="12" t="e">
        <f t="shared" si="14"/>
        <v>#N/A</v>
      </c>
      <c r="M40" s="49"/>
      <c r="N40" s="12" t="e">
        <f t="shared" si="15"/>
        <v>#N/A</v>
      </c>
      <c r="O40" s="12">
        <f t="shared" si="7"/>
        <v>0</v>
      </c>
      <c r="P40" s="13">
        <f t="shared" si="8"/>
        <v>0</v>
      </c>
      <c r="Q40" s="12">
        <f t="shared" si="16"/>
        <v>1</v>
      </c>
      <c r="R40" s="11" t="str">
        <f t="shared" si="17"/>
        <v>E2</v>
      </c>
    </row>
    <row r="41" spans="1:18" s="14" customFormat="1" ht="16.5" customHeight="1">
      <c r="A41" s="11">
        <v>985</v>
      </c>
      <c r="B41" s="26">
        <f>'STUDENT NAMES'!H36</f>
        <v>0</v>
      </c>
      <c r="C41" s="49"/>
      <c r="D41" s="12" t="e">
        <f t="shared" si="10"/>
        <v>#N/A</v>
      </c>
      <c r="E41" s="49"/>
      <c r="F41" s="12" t="e">
        <f t="shared" si="11"/>
        <v>#N/A</v>
      </c>
      <c r="G41" s="49"/>
      <c r="H41" s="12" t="e">
        <f t="shared" si="12"/>
        <v>#N/A</v>
      </c>
      <c r="I41" s="49"/>
      <c r="J41" s="12" t="e">
        <f t="shared" si="13"/>
        <v>#N/A</v>
      </c>
      <c r="K41" s="49"/>
      <c r="L41" s="12" t="e">
        <f t="shared" si="14"/>
        <v>#N/A</v>
      </c>
      <c r="M41" s="49"/>
      <c r="N41" s="12" t="e">
        <f t="shared" si="15"/>
        <v>#N/A</v>
      </c>
      <c r="O41" s="12">
        <f t="shared" si="7"/>
        <v>0</v>
      </c>
      <c r="P41" s="13">
        <f t="shared" si="8"/>
        <v>0</v>
      </c>
      <c r="Q41" s="12">
        <f t="shared" si="16"/>
        <v>1</v>
      </c>
      <c r="R41" s="11" t="str">
        <f t="shared" si="17"/>
        <v>E2</v>
      </c>
    </row>
    <row r="42" spans="1:18" s="14" customFormat="1" ht="16.5" customHeight="1">
      <c r="A42" s="11">
        <v>986</v>
      </c>
      <c r="B42" s="26">
        <f>'STUDENT NAMES'!H37</f>
        <v>0</v>
      </c>
      <c r="C42" s="49"/>
      <c r="D42" s="12" t="e">
        <f t="shared" si="10"/>
        <v>#N/A</v>
      </c>
      <c r="E42" s="49"/>
      <c r="F42" s="12" t="e">
        <f t="shared" si="11"/>
        <v>#N/A</v>
      </c>
      <c r="G42" s="49"/>
      <c r="H42" s="12" t="e">
        <f t="shared" si="12"/>
        <v>#N/A</v>
      </c>
      <c r="I42" s="49"/>
      <c r="J42" s="12" t="e">
        <f t="shared" si="13"/>
        <v>#N/A</v>
      </c>
      <c r="K42" s="49"/>
      <c r="L42" s="12" t="e">
        <f t="shared" si="14"/>
        <v>#N/A</v>
      </c>
      <c r="M42" s="49"/>
      <c r="N42" s="12" t="e">
        <f t="shared" si="15"/>
        <v>#N/A</v>
      </c>
      <c r="O42" s="12">
        <f t="shared" si="7"/>
        <v>0</v>
      </c>
      <c r="P42" s="13">
        <f t="shared" si="8"/>
        <v>0</v>
      </c>
      <c r="Q42" s="12">
        <f t="shared" si="16"/>
        <v>1</v>
      </c>
      <c r="R42" s="11" t="str">
        <f t="shared" si="17"/>
        <v>E2</v>
      </c>
    </row>
    <row r="43" spans="1:18" s="14" customFormat="1" ht="16.5" customHeight="1">
      <c r="A43" s="11">
        <v>987</v>
      </c>
      <c r="B43" s="26">
        <f>'STUDENT NAMES'!H38</f>
        <v>0</v>
      </c>
      <c r="C43" s="49"/>
      <c r="D43" s="12" t="e">
        <f t="shared" si="10"/>
        <v>#N/A</v>
      </c>
      <c r="E43" s="49"/>
      <c r="F43" s="12" t="e">
        <f t="shared" si="11"/>
        <v>#N/A</v>
      </c>
      <c r="G43" s="49"/>
      <c r="H43" s="12" t="e">
        <f t="shared" si="12"/>
        <v>#N/A</v>
      </c>
      <c r="I43" s="49"/>
      <c r="J43" s="12" t="e">
        <f t="shared" si="13"/>
        <v>#N/A</v>
      </c>
      <c r="K43" s="49"/>
      <c r="L43" s="12" t="e">
        <f t="shared" si="14"/>
        <v>#N/A</v>
      </c>
      <c r="M43" s="49"/>
      <c r="N43" s="12" t="e">
        <f t="shared" si="15"/>
        <v>#N/A</v>
      </c>
      <c r="O43" s="12">
        <f t="shared" si="7"/>
        <v>0</v>
      </c>
      <c r="P43" s="13">
        <f t="shared" si="8"/>
        <v>0</v>
      </c>
      <c r="Q43" s="12">
        <f t="shared" si="16"/>
        <v>1</v>
      </c>
      <c r="R43" s="11" t="str">
        <f t="shared" si="17"/>
        <v>E2</v>
      </c>
    </row>
    <row r="44" spans="1:18" s="14" customFormat="1" ht="16.5" customHeight="1">
      <c r="A44" s="11">
        <v>988</v>
      </c>
      <c r="B44" s="26">
        <f>'STUDENT NAMES'!H39</f>
        <v>0</v>
      </c>
      <c r="C44" s="49"/>
      <c r="D44" s="12" t="e">
        <f t="shared" ref="D44" si="18">RANK(C44,$C$7:$C$53,0)</f>
        <v>#N/A</v>
      </c>
      <c r="E44" s="49"/>
      <c r="F44" s="12" t="e">
        <f t="shared" ref="F44" si="19">RANK(E44,$E$7:$E$53,0)</f>
        <v>#N/A</v>
      </c>
      <c r="G44" s="49"/>
      <c r="H44" s="12" t="e">
        <f t="shared" ref="H44" si="20">RANK(G44,$G$7:$G$53,0)</f>
        <v>#N/A</v>
      </c>
      <c r="I44" s="49"/>
      <c r="J44" s="12" t="e">
        <f t="shared" ref="J44" si="21">RANK(I44,$I$7:$I$53,0)</f>
        <v>#N/A</v>
      </c>
      <c r="K44" s="49"/>
      <c r="L44" s="12" t="e">
        <f t="shared" ref="L44" si="22">RANK(K44,$K$7:$K$53,0)</f>
        <v>#N/A</v>
      </c>
      <c r="M44" s="49"/>
      <c r="N44" s="12" t="e">
        <f t="shared" ref="N44" si="23">RANK(M44,$M$7:$M$53,0)</f>
        <v>#N/A</v>
      </c>
      <c r="O44" s="12">
        <f t="shared" si="7"/>
        <v>0</v>
      </c>
      <c r="P44" s="13">
        <f t="shared" si="8"/>
        <v>0</v>
      </c>
      <c r="Q44" s="12">
        <f t="shared" si="6"/>
        <v>1</v>
      </c>
      <c r="R44" s="11" t="str">
        <f t="shared" ref="R44" si="24">IF(P44&gt;=91,"A1",IF(P44&gt;=81,"A2",IF(P44&gt;=71,"B1",IF(P44&gt;=61,"B2",IF(P44&gt;=51,"C1",IF(P44&gt;=41,"C2",IF(P44&gt;=33,"D",IF(P44&gt;=21,"E1","E2"))))))))</f>
        <v>E2</v>
      </c>
    </row>
    <row r="45" spans="1:18" s="14" customFormat="1" ht="16.5" customHeight="1">
      <c r="A45" s="11">
        <v>989</v>
      </c>
      <c r="B45" s="26">
        <f>'STUDENT NAMES'!H40</f>
        <v>0</v>
      </c>
      <c r="C45" s="49"/>
      <c r="D45" s="12" t="e">
        <f t="shared" ref="D45:D47" si="25">RANK(C45,$C$7:$C$53,0)</f>
        <v>#N/A</v>
      </c>
      <c r="E45" s="49"/>
      <c r="F45" s="12" t="e">
        <f t="shared" ref="F45:F47" si="26">RANK(E45,$E$7:$E$53,0)</f>
        <v>#N/A</v>
      </c>
      <c r="G45" s="49"/>
      <c r="H45" s="12" t="e">
        <f t="shared" ref="H45:H47" si="27">RANK(G45,$G$7:$G$53,0)</f>
        <v>#N/A</v>
      </c>
      <c r="I45" s="49"/>
      <c r="J45" s="12" t="e">
        <f t="shared" ref="J45:J47" si="28">RANK(I45,$I$7:$I$53,0)</f>
        <v>#N/A</v>
      </c>
      <c r="K45" s="49"/>
      <c r="L45" s="12" t="e">
        <f t="shared" ref="L45:L47" si="29">RANK(K45,$K$7:$K$53,0)</f>
        <v>#N/A</v>
      </c>
      <c r="M45" s="49"/>
      <c r="N45" s="12" t="e">
        <f t="shared" ref="N45:N47" si="30">RANK(M45,$M$7:$M$53,0)</f>
        <v>#N/A</v>
      </c>
      <c r="O45" s="12">
        <f t="shared" ref="O45:O47" si="31">C45+E45+G45+I45+K45+M45</f>
        <v>0</v>
      </c>
      <c r="P45" s="13">
        <f t="shared" ref="P45:P47" si="32">(O45/600)*100</f>
        <v>0</v>
      </c>
      <c r="Q45" s="12">
        <f t="shared" ref="Q45:Q47" si="33">RANK(P45,$P$7:$P$53,0)</f>
        <v>1</v>
      </c>
      <c r="R45" s="11" t="str">
        <f t="shared" ref="R45:R47" si="34">IF(P45&gt;=91,"A1",IF(P45&gt;=81,"A2",IF(P45&gt;=71,"B1",IF(P45&gt;=61,"B2",IF(P45&gt;=51,"C1",IF(P45&gt;=41,"C2",IF(P45&gt;=33,"D",IF(P45&gt;=21,"E1","E2"))))))))</f>
        <v>E2</v>
      </c>
    </row>
    <row r="46" spans="1:18" s="14" customFormat="1" ht="16.5" customHeight="1">
      <c r="A46" s="11">
        <v>990</v>
      </c>
      <c r="B46" s="26">
        <f>'STUDENT NAMES'!H41</f>
        <v>0</v>
      </c>
      <c r="C46" s="49"/>
      <c r="D46" s="12" t="e">
        <f t="shared" si="25"/>
        <v>#N/A</v>
      </c>
      <c r="E46" s="49"/>
      <c r="F46" s="12" t="e">
        <f t="shared" si="26"/>
        <v>#N/A</v>
      </c>
      <c r="G46" s="49"/>
      <c r="H46" s="12" t="e">
        <f t="shared" si="27"/>
        <v>#N/A</v>
      </c>
      <c r="I46" s="49"/>
      <c r="J46" s="12" t="e">
        <f t="shared" si="28"/>
        <v>#N/A</v>
      </c>
      <c r="K46" s="49"/>
      <c r="L46" s="12" t="e">
        <f t="shared" si="29"/>
        <v>#N/A</v>
      </c>
      <c r="M46" s="49"/>
      <c r="N46" s="12" t="e">
        <f t="shared" si="30"/>
        <v>#N/A</v>
      </c>
      <c r="O46" s="12">
        <f t="shared" si="31"/>
        <v>0</v>
      </c>
      <c r="P46" s="13">
        <f t="shared" si="32"/>
        <v>0</v>
      </c>
      <c r="Q46" s="12">
        <f t="shared" si="33"/>
        <v>1</v>
      </c>
      <c r="R46" s="11" t="str">
        <f t="shared" si="34"/>
        <v>E2</v>
      </c>
    </row>
    <row r="47" spans="1:18" s="14" customFormat="1" ht="16.5" customHeight="1">
      <c r="A47" s="11">
        <v>991</v>
      </c>
      <c r="B47" s="26">
        <f>'STUDENT NAMES'!H42</f>
        <v>0</v>
      </c>
      <c r="C47" s="49"/>
      <c r="D47" s="12" t="e">
        <f t="shared" si="25"/>
        <v>#N/A</v>
      </c>
      <c r="E47" s="49"/>
      <c r="F47" s="12" t="e">
        <f t="shared" si="26"/>
        <v>#N/A</v>
      </c>
      <c r="G47" s="49"/>
      <c r="H47" s="12" t="e">
        <f t="shared" si="27"/>
        <v>#N/A</v>
      </c>
      <c r="I47" s="49"/>
      <c r="J47" s="12" t="e">
        <f t="shared" si="28"/>
        <v>#N/A</v>
      </c>
      <c r="K47" s="49"/>
      <c r="L47" s="12" t="e">
        <f t="shared" si="29"/>
        <v>#N/A</v>
      </c>
      <c r="M47" s="49"/>
      <c r="N47" s="12" t="e">
        <f t="shared" si="30"/>
        <v>#N/A</v>
      </c>
      <c r="O47" s="12">
        <f t="shared" si="31"/>
        <v>0</v>
      </c>
      <c r="P47" s="13">
        <f t="shared" si="32"/>
        <v>0</v>
      </c>
      <c r="Q47" s="12">
        <f t="shared" si="33"/>
        <v>1</v>
      </c>
      <c r="R47" s="11" t="str">
        <f t="shared" si="34"/>
        <v>E2</v>
      </c>
    </row>
    <row r="48" spans="1:18" s="14" customFormat="1" ht="16.5" customHeight="1">
      <c r="A48" s="11">
        <v>992</v>
      </c>
      <c r="B48" s="26">
        <f>'STUDENT NAMES'!H43</f>
        <v>0</v>
      </c>
      <c r="C48" s="49"/>
      <c r="D48" s="12" t="e">
        <f t="shared" ref="D48:D53" si="35">RANK(C48,$C$7:$C$53,0)</f>
        <v>#N/A</v>
      </c>
      <c r="E48" s="49"/>
      <c r="F48" s="12" t="e">
        <f t="shared" ref="F48:F53" si="36">RANK(E48,$E$7:$E$53,0)</f>
        <v>#N/A</v>
      </c>
      <c r="G48" s="49"/>
      <c r="H48" s="12" t="e">
        <f t="shared" ref="H48:H53" si="37">RANK(G48,$G$7:$G$53,0)</f>
        <v>#N/A</v>
      </c>
      <c r="I48" s="49"/>
      <c r="J48" s="12" t="e">
        <f t="shared" ref="J48:J53" si="38">RANK(I48,$I$7:$I$53,0)</f>
        <v>#N/A</v>
      </c>
      <c r="K48" s="49"/>
      <c r="L48" s="12" t="e">
        <f t="shared" ref="L48:L53" si="39">RANK(K48,$K$7:$K$53,0)</f>
        <v>#N/A</v>
      </c>
      <c r="M48" s="49"/>
      <c r="N48" s="12" t="e">
        <f t="shared" ref="N48:N53" si="40">RANK(M48,$M$7:$M$53,0)</f>
        <v>#N/A</v>
      </c>
      <c r="O48" s="12">
        <f t="shared" ref="O48:O53" si="41">C48+E48+G48+I48+K48+M48</f>
        <v>0</v>
      </c>
      <c r="P48" s="13">
        <f t="shared" ref="P48:P53" si="42">(O48/600)*100</f>
        <v>0</v>
      </c>
      <c r="Q48" s="12">
        <f t="shared" ref="Q48:Q53" si="43">RANK(P48,$P$7:$P$53,0)</f>
        <v>1</v>
      </c>
      <c r="R48" s="11" t="str">
        <f t="shared" ref="R48:R53" si="44">IF(P48&gt;=91,"A1",IF(P48&gt;=81,"A2",IF(P48&gt;=71,"B1",IF(P48&gt;=61,"B2",IF(P48&gt;=51,"C1",IF(P48&gt;=41,"C2",IF(P48&gt;=33,"D",IF(P48&gt;=21,"E1","E2"))))))))</f>
        <v>E2</v>
      </c>
    </row>
    <row r="49" spans="1:18" s="14" customFormat="1" ht="16.5" customHeight="1">
      <c r="A49" s="11">
        <v>993</v>
      </c>
      <c r="B49" s="26">
        <f>'STUDENT NAMES'!H44</f>
        <v>0</v>
      </c>
      <c r="C49" s="49"/>
      <c r="D49" s="12" t="e">
        <f t="shared" si="35"/>
        <v>#N/A</v>
      </c>
      <c r="E49" s="49"/>
      <c r="F49" s="12" t="e">
        <f t="shared" si="36"/>
        <v>#N/A</v>
      </c>
      <c r="G49" s="49"/>
      <c r="H49" s="12" t="e">
        <f t="shared" si="37"/>
        <v>#N/A</v>
      </c>
      <c r="I49" s="49"/>
      <c r="J49" s="12" t="e">
        <f t="shared" si="38"/>
        <v>#N/A</v>
      </c>
      <c r="K49" s="49"/>
      <c r="L49" s="12" t="e">
        <f t="shared" si="39"/>
        <v>#N/A</v>
      </c>
      <c r="M49" s="49"/>
      <c r="N49" s="12" t="e">
        <f t="shared" si="40"/>
        <v>#N/A</v>
      </c>
      <c r="O49" s="12">
        <f t="shared" si="41"/>
        <v>0</v>
      </c>
      <c r="P49" s="13">
        <f t="shared" si="42"/>
        <v>0</v>
      </c>
      <c r="Q49" s="12">
        <f t="shared" si="43"/>
        <v>1</v>
      </c>
      <c r="R49" s="11" t="str">
        <f t="shared" si="44"/>
        <v>E2</v>
      </c>
    </row>
    <row r="50" spans="1:18" s="14" customFormat="1" ht="16.5" customHeight="1">
      <c r="A50" s="11">
        <v>994</v>
      </c>
      <c r="B50" s="26">
        <f>'STUDENT NAMES'!H45</f>
        <v>0</v>
      </c>
      <c r="C50" s="49"/>
      <c r="D50" s="12" t="e">
        <f t="shared" si="35"/>
        <v>#N/A</v>
      </c>
      <c r="E50" s="49"/>
      <c r="F50" s="12" t="e">
        <f t="shared" si="36"/>
        <v>#N/A</v>
      </c>
      <c r="G50" s="49"/>
      <c r="H50" s="12" t="e">
        <f t="shared" si="37"/>
        <v>#N/A</v>
      </c>
      <c r="I50" s="49"/>
      <c r="J50" s="12" t="e">
        <f t="shared" si="38"/>
        <v>#N/A</v>
      </c>
      <c r="K50" s="49"/>
      <c r="L50" s="12" t="e">
        <f t="shared" si="39"/>
        <v>#N/A</v>
      </c>
      <c r="M50" s="49"/>
      <c r="N50" s="12" t="e">
        <f t="shared" si="40"/>
        <v>#N/A</v>
      </c>
      <c r="O50" s="12">
        <f t="shared" si="41"/>
        <v>0</v>
      </c>
      <c r="P50" s="13">
        <f t="shared" si="42"/>
        <v>0</v>
      </c>
      <c r="Q50" s="12">
        <f t="shared" si="43"/>
        <v>1</v>
      </c>
      <c r="R50" s="11" t="str">
        <f t="shared" si="44"/>
        <v>E2</v>
      </c>
    </row>
    <row r="51" spans="1:18" s="14" customFormat="1" ht="16.5" customHeight="1">
      <c r="A51" s="11">
        <v>995</v>
      </c>
      <c r="B51" s="26">
        <f>'STUDENT NAMES'!H46</f>
        <v>0</v>
      </c>
      <c r="C51" s="49"/>
      <c r="D51" s="12" t="e">
        <f t="shared" si="35"/>
        <v>#N/A</v>
      </c>
      <c r="E51" s="49"/>
      <c r="F51" s="12" t="e">
        <f t="shared" si="36"/>
        <v>#N/A</v>
      </c>
      <c r="G51" s="49"/>
      <c r="H51" s="12" t="e">
        <f t="shared" si="37"/>
        <v>#N/A</v>
      </c>
      <c r="I51" s="49"/>
      <c r="J51" s="12" t="e">
        <f t="shared" si="38"/>
        <v>#N/A</v>
      </c>
      <c r="K51" s="49"/>
      <c r="L51" s="12" t="e">
        <f t="shared" si="39"/>
        <v>#N/A</v>
      </c>
      <c r="M51" s="49"/>
      <c r="N51" s="12" t="e">
        <f t="shared" si="40"/>
        <v>#N/A</v>
      </c>
      <c r="O51" s="12">
        <f t="shared" si="41"/>
        <v>0</v>
      </c>
      <c r="P51" s="13">
        <f t="shared" si="42"/>
        <v>0</v>
      </c>
      <c r="Q51" s="12">
        <f t="shared" si="43"/>
        <v>1</v>
      </c>
      <c r="R51" s="11" t="str">
        <f t="shared" si="44"/>
        <v>E2</v>
      </c>
    </row>
    <row r="52" spans="1:18" s="14" customFormat="1" ht="16.5" customHeight="1">
      <c r="A52" s="11">
        <v>996</v>
      </c>
      <c r="B52" s="26">
        <f>'STUDENT NAMES'!H47</f>
        <v>0</v>
      </c>
      <c r="C52" s="49"/>
      <c r="D52" s="12" t="e">
        <f t="shared" si="35"/>
        <v>#N/A</v>
      </c>
      <c r="E52" s="49"/>
      <c r="F52" s="12" t="e">
        <f t="shared" si="36"/>
        <v>#N/A</v>
      </c>
      <c r="G52" s="49"/>
      <c r="H52" s="12" t="e">
        <f t="shared" si="37"/>
        <v>#N/A</v>
      </c>
      <c r="I52" s="49"/>
      <c r="J52" s="12" t="e">
        <f t="shared" si="38"/>
        <v>#N/A</v>
      </c>
      <c r="K52" s="49"/>
      <c r="L52" s="12" t="e">
        <f t="shared" si="39"/>
        <v>#N/A</v>
      </c>
      <c r="M52" s="49"/>
      <c r="N52" s="12" t="e">
        <f t="shared" si="40"/>
        <v>#N/A</v>
      </c>
      <c r="O52" s="12">
        <f t="shared" si="41"/>
        <v>0</v>
      </c>
      <c r="P52" s="13">
        <f t="shared" si="42"/>
        <v>0</v>
      </c>
      <c r="Q52" s="12">
        <f t="shared" si="43"/>
        <v>1</v>
      </c>
      <c r="R52" s="11" t="str">
        <f t="shared" si="44"/>
        <v>E2</v>
      </c>
    </row>
    <row r="53" spans="1:18" s="14" customFormat="1" ht="16.5" customHeight="1">
      <c r="A53" s="11">
        <v>997</v>
      </c>
      <c r="B53" s="26">
        <f>'STUDENT NAMES'!H48</f>
        <v>0</v>
      </c>
      <c r="C53" s="49"/>
      <c r="D53" s="12" t="e">
        <f t="shared" si="35"/>
        <v>#N/A</v>
      </c>
      <c r="E53" s="49"/>
      <c r="F53" s="12" t="e">
        <f t="shared" si="36"/>
        <v>#N/A</v>
      </c>
      <c r="G53" s="49"/>
      <c r="H53" s="12" t="e">
        <f t="shared" si="37"/>
        <v>#N/A</v>
      </c>
      <c r="I53" s="49"/>
      <c r="J53" s="12" t="e">
        <f t="shared" si="38"/>
        <v>#N/A</v>
      </c>
      <c r="K53" s="49"/>
      <c r="L53" s="12" t="e">
        <f t="shared" si="39"/>
        <v>#N/A</v>
      </c>
      <c r="M53" s="49"/>
      <c r="N53" s="12" t="e">
        <f t="shared" si="40"/>
        <v>#N/A</v>
      </c>
      <c r="O53" s="12">
        <f t="shared" si="41"/>
        <v>0</v>
      </c>
      <c r="P53" s="13">
        <f t="shared" si="42"/>
        <v>0</v>
      </c>
      <c r="Q53" s="12">
        <f t="shared" si="43"/>
        <v>1</v>
      </c>
      <c r="R53" s="11" t="str">
        <f t="shared" si="44"/>
        <v>E2</v>
      </c>
    </row>
    <row r="54" spans="1:18" s="14" customFormat="1" ht="16.5" customHeight="1">
      <c r="A54" s="23"/>
      <c r="B54" s="23"/>
      <c r="C54" s="145" t="s">
        <v>49</v>
      </c>
      <c r="D54" s="145"/>
      <c r="E54" s="145" t="s">
        <v>10</v>
      </c>
      <c r="F54" s="145"/>
      <c r="G54" s="146" t="s">
        <v>12</v>
      </c>
      <c r="H54" s="146"/>
      <c r="I54" s="146" t="s">
        <v>18</v>
      </c>
      <c r="J54" s="146"/>
      <c r="K54" s="146" t="s">
        <v>13</v>
      </c>
      <c r="L54" s="146"/>
      <c r="M54" s="146" t="s">
        <v>14</v>
      </c>
      <c r="N54" s="146"/>
      <c r="O54" s="15"/>
      <c r="P54" s="24"/>
      <c r="Q54" s="16"/>
    </row>
    <row r="55" spans="1:18" s="14" customFormat="1" ht="16.5" customHeight="1">
      <c r="A55" s="151" t="s">
        <v>87</v>
      </c>
      <c r="B55" s="151"/>
      <c r="C55" s="15">
        <f>SUM(C7:C53)</f>
        <v>0</v>
      </c>
      <c r="D55" s="15"/>
      <c r="E55" s="15">
        <f>SUM(E7:E53)</f>
        <v>0</v>
      </c>
      <c r="F55" s="15"/>
      <c r="G55" s="15">
        <f>SUM(G7:G53)</f>
        <v>0</v>
      </c>
      <c r="H55" s="15"/>
      <c r="I55" s="15">
        <f>SUM(I7:I53)</f>
        <v>0</v>
      </c>
      <c r="J55" s="15"/>
      <c r="K55" s="15">
        <f>SUM(K7:K53)</f>
        <v>0</v>
      </c>
      <c r="L55" s="15"/>
      <c r="M55" s="15">
        <f>SUM(M7:M53)</f>
        <v>0</v>
      </c>
      <c r="N55" s="15"/>
      <c r="O55" s="15"/>
      <c r="P55" s="15">
        <f>SUM(P7:P53)</f>
        <v>0</v>
      </c>
      <c r="Q55" s="16"/>
    </row>
    <row r="56" spans="1:18" s="14" customFormat="1" ht="16.5" customHeight="1">
      <c r="A56" s="150" t="s">
        <v>20</v>
      </c>
      <c r="B56" s="150"/>
      <c r="C56" s="7" t="e">
        <f>AVERAGE(C7:C53)/100*100</f>
        <v>#DIV/0!</v>
      </c>
      <c r="D56" s="7"/>
      <c r="E56" s="7" t="e">
        <f>AVERAGE(E7:E53)/100*100</f>
        <v>#DIV/0!</v>
      </c>
      <c r="F56" s="7"/>
      <c r="G56" s="7" t="e">
        <f>AVERAGE(G7:G53)/100*100</f>
        <v>#DIV/0!</v>
      </c>
      <c r="H56" s="7"/>
      <c r="I56" s="7" t="e">
        <f>AVERAGE(I7:I53)/100*100</f>
        <v>#DIV/0!</v>
      </c>
      <c r="J56" s="7"/>
      <c r="K56" s="7" t="e">
        <f>AVERAGE(K7:K53)/100*100</f>
        <v>#DIV/0!</v>
      </c>
      <c r="L56" s="7"/>
      <c r="M56" s="7" t="e">
        <f>AVERAGE(M7:M53)/100*100</f>
        <v>#DIV/0!</v>
      </c>
      <c r="N56" s="7"/>
      <c r="O56" s="7"/>
      <c r="P56" s="7">
        <f>AVERAGE(P7:P53)/100*100</f>
        <v>0</v>
      </c>
    </row>
    <row r="57" spans="1:18" s="14" customFormat="1" ht="16.5" customHeight="1">
      <c r="A57" s="143" t="s">
        <v>21</v>
      </c>
      <c r="B57" s="143"/>
      <c r="C57" s="8" t="e">
        <f t="shared" ref="C57" si="45">(C64-C58)*100/C64</f>
        <v>#DIV/0!</v>
      </c>
      <c r="D57" s="8"/>
      <c r="E57" s="8" t="e">
        <f t="shared" ref="E57" si="46">(E64-E58)*100/E64</f>
        <v>#DIV/0!</v>
      </c>
      <c r="F57" s="8"/>
      <c r="G57" s="8" t="e">
        <f t="shared" ref="G57" si="47">(G64-G58)*100/G64</f>
        <v>#DIV/0!</v>
      </c>
      <c r="H57" s="8"/>
      <c r="I57" s="8" t="e">
        <f t="shared" ref="I57" si="48">(I64-I58)*100/I64</f>
        <v>#DIV/0!</v>
      </c>
      <c r="J57" s="8"/>
      <c r="K57" s="8" t="e">
        <f t="shared" ref="K57" si="49">(K64-K58)*100/K64</f>
        <v>#DIV/0!</v>
      </c>
      <c r="L57" s="8"/>
      <c r="M57" s="8" t="e">
        <f t="shared" ref="M57" si="50">(M64-M58)*100/M64</f>
        <v>#DIV/0!</v>
      </c>
      <c r="N57" s="8"/>
      <c r="O57" s="8"/>
      <c r="P57" s="8">
        <f t="shared" ref="P57" si="51">(P64-P58)*100/P64</f>
        <v>0</v>
      </c>
    </row>
    <row r="58" spans="1:18" s="14" customFormat="1" ht="16.5" customHeight="1">
      <c r="A58" s="143" t="s">
        <v>22</v>
      </c>
      <c r="B58" s="143"/>
      <c r="C58" s="9">
        <f>COUNTIF(C7:C53,"&lt;33")</f>
        <v>0</v>
      </c>
      <c r="D58" s="9"/>
      <c r="E58" s="9">
        <f>COUNTIF(E7:E53,"&lt;33")</f>
        <v>0</v>
      </c>
      <c r="F58" s="9"/>
      <c r="G58" s="9">
        <f>COUNTIF(G7:G53,"&lt;33")</f>
        <v>0</v>
      </c>
      <c r="H58" s="9"/>
      <c r="I58" s="9">
        <f>COUNTIF(I7:I53,"&lt;33")</f>
        <v>0</v>
      </c>
      <c r="J58" s="9"/>
      <c r="K58" s="9">
        <f>COUNTIF(K7:K53,"&lt;33")</f>
        <v>0</v>
      </c>
      <c r="L58" s="9"/>
      <c r="M58" s="9">
        <f>COUNTIF(M7:M53,"&lt;33")</f>
        <v>0</v>
      </c>
      <c r="N58" s="9"/>
      <c r="O58" s="9"/>
      <c r="P58" s="9">
        <f>COUNTIF(P7:P53,"&lt;33")</f>
        <v>47</v>
      </c>
    </row>
    <row r="59" spans="1:18" s="14" customFormat="1" ht="16.5" customHeight="1">
      <c r="A59" s="143" t="s">
        <v>23</v>
      </c>
      <c r="B59" s="143"/>
      <c r="C59" s="10">
        <f>COUNTIF(C7:C53,"&gt;=33")-C63-C62-C61-C60</f>
        <v>0</v>
      </c>
      <c r="D59" s="10"/>
      <c r="E59" s="10">
        <f>COUNTIF(E7:E53,"&gt;=33")-E63-E62-E61-E60</f>
        <v>0</v>
      </c>
      <c r="F59" s="10"/>
      <c r="G59" s="10">
        <f>COUNTIF(G7:G53,"&gt;=33")-G63-G62-G61-G60</f>
        <v>0</v>
      </c>
      <c r="H59" s="10"/>
      <c r="I59" s="10">
        <f>COUNTIF(I7:I53,"&gt;=33")-I63-I62-I61-I60</f>
        <v>0</v>
      </c>
      <c r="J59" s="10"/>
      <c r="K59" s="10">
        <f>COUNTIF(K7:K53,"&gt;=33")-K63-K62-K61-K60</f>
        <v>0</v>
      </c>
      <c r="L59" s="10"/>
      <c r="M59" s="10">
        <f>COUNTIF(M7:M53,"&gt;=33")-M63-M62-M61-M60</f>
        <v>0</v>
      </c>
      <c r="N59" s="10"/>
      <c r="O59" s="10"/>
      <c r="P59" s="10">
        <f>COUNTIF(P7:P53,"&gt;=33")-P63-P62-P61-P60</f>
        <v>0</v>
      </c>
    </row>
    <row r="60" spans="1:18" s="14" customFormat="1" ht="16.5" customHeight="1">
      <c r="A60" s="143" t="s">
        <v>24</v>
      </c>
      <c r="B60" s="143"/>
      <c r="C60" s="10">
        <f>COUNTIF(C7:C53,"&gt;=60")-C63-C62-C61</f>
        <v>0</v>
      </c>
      <c r="D60" s="10"/>
      <c r="E60" s="10">
        <f>COUNTIF(E7:E53,"&gt;=60")-E63-E62-E61</f>
        <v>0</v>
      </c>
      <c r="F60" s="10"/>
      <c r="G60" s="10">
        <f>COUNTIF(G7:G53,"&gt;=60")-G63-G62-G61</f>
        <v>0</v>
      </c>
      <c r="H60" s="10"/>
      <c r="I60" s="10">
        <f>COUNTIF(I7:I53,"&gt;=60")-I63-I62-I61</f>
        <v>0</v>
      </c>
      <c r="J60" s="10"/>
      <c r="K60" s="10">
        <f>COUNTIF(K7:K53,"&gt;=60")-K63-K62-K61</f>
        <v>0</v>
      </c>
      <c r="L60" s="10"/>
      <c r="M60" s="10">
        <f>COUNTIF(M7:M53,"&gt;=60")-M63-M62-M61</f>
        <v>0</v>
      </c>
      <c r="N60" s="10"/>
      <c r="O60" s="10"/>
      <c r="P60" s="10">
        <f>COUNTIF(P7:P53,"&gt;=60")-P63-P62-P61</f>
        <v>0</v>
      </c>
    </row>
    <row r="61" spans="1:18" s="14" customFormat="1" ht="16.5" customHeight="1">
      <c r="A61" s="143" t="s">
        <v>25</v>
      </c>
      <c r="B61" s="143"/>
      <c r="C61" s="10">
        <f>COUNTIF(C7:C53,"&gt;=75")-C63-C62</f>
        <v>0</v>
      </c>
      <c r="D61" s="10"/>
      <c r="E61" s="10">
        <f>COUNTIF(E7:E53,"&gt;=75")-E63-E62</f>
        <v>0</v>
      </c>
      <c r="F61" s="10"/>
      <c r="G61" s="10">
        <f>COUNTIF(G7:G53,"&gt;=75")-G63-G62</f>
        <v>0</v>
      </c>
      <c r="H61" s="10"/>
      <c r="I61" s="10">
        <f>COUNTIF(I7:I53,"&gt;=75")-I63-I62</f>
        <v>0</v>
      </c>
      <c r="J61" s="10"/>
      <c r="K61" s="10">
        <f>COUNTIF(K7:K53,"&gt;=75")-K63-K62</f>
        <v>0</v>
      </c>
      <c r="L61" s="10"/>
      <c r="M61" s="10">
        <f>COUNTIF(M7:M53,"&gt;=75")-M63-M62</f>
        <v>0</v>
      </c>
      <c r="N61" s="10"/>
      <c r="O61" s="10"/>
      <c r="P61" s="10">
        <f>COUNTIF(P7:P53,"&gt;=75")-P63-P62</f>
        <v>0</v>
      </c>
    </row>
    <row r="62" spans="1:18" s="14" customFormat="1" ht="16.5" customHeight="1">
      <c r="A62" s="143" t="s">
        <v>82</v>
      </c>
      <c r="B62" s="143"/>
      <c r="C62" s="10">
        <f>COUNTIF(C7:C53,"&gt;=90")-C63</f>
        <v>0</v>
      </c>
      <c r="D62" s="9"/>
      <c r="E62" s="10">
        <f>COUNTIF(E7:E53,"&gt;=90")-E63</f>
        <v>0</v>
      </c>
      <c r="F62" s="9"/>
      <c r="G62" s="10">
        <f>COUNTIF(G7:G53,"&gt;=90")-G63</f>
        <v>0</v>
      </c>
      <c r="H62" s="9"/>
      <c r="I62" s="10">
        <f>COUNTIF(I7:I53,"&gt;=90")-I63</f>
        <v>0</v>
      </c>
      <c r="J62" s="9"/>
      <c r="K62" s="10">
        <f>COUNTIF(K7:K53,"&gt;=90")-K63</f>
        <v>0</v>
      </c>
      <c r="L62" s="9"/>
      <c r="M62" s="10">
        <f>COUNTIF(M7:M53,"&gt;=90")-M63</f>
        <v>0</v>
      </c>
      <c r="N62" s="9"/>
      <c r="O62" s="9"/>
      <c r="P62" s="10">
        <f>COUNTIF(P7:P53,"&gt;=90")-P63</f>
        <v>0</v>
      </c>
    </row>
    <row r="63" spans="1:18" s="14" customFormat="1" ht="16.5" customHeight="1">
      <c r="A63" s="148" t="s">
        <v>83</v>
      </c>
      <c r="B63" s="143"/>
      <c r="C63" s="9">
        <f>COUNTIF(C7:C53,"&gt;95")</f>
        <v>0</v>
      </c>
      <c r="D63" s="9"/>
      <c r="E63" s="9">
        <f>COUNTIF(E7:E53,"&gt;95")</f>
        <v>0</v>
      </c>
      <c r="F63" s="9"/>
      <c r="G63" s="9">
        <f>COUNTIF(G7:G53,"&gt;95")</f>
        <v>0</v>
      </c>
      <c r="H63" s="9"/>
      <c r="I63" s="9">
        <f>COUNTIF(I7:I53,"&gt;95")</f>
        <v>0</v>
      </c>
      <c r="J63" s="9"/>
      <c r="K63" s="9">
        <f>COUNTIF(K7:K53,"&gt;95")</f>
        <v>0</v>
      </c>
      <c r="L63" s="9"/>
      <c r="M63" s="9">
        <f>COUNTIF(M7:M53,"&gt;95")</f>
        <v>0</v>
      </c>
      <c r="N63" s="9"/>
      <c r="O63" s="9"/>
      <c r="P63" s="9">
        <f>COUNTIF(P7:P53,"&gt;95")</f>
        <v>0</v>
      </c>
    </row>
    <row r="64" spans="1:18" s="14" customFormat="1" ht="16.5" customHeight="1">
      <c r="A64" s="143" t="s">
        <v>26</v>
      </c>
      <c r="B64" s="143"/>
      <c r="C64" s="10">
        <f>SUM(C58:C63)</f>
        <v>0</v>
      </c>
      <c r="D64" s="10"/>
      <c r="E64" s="10">
        <f>SUM(E58:E63)</f>
        <v>0</v>
      </c>
      <c r="F64" s="10"/>
      <c r="G64" s="10">
        <f>SUM(G58:G63)</f>
        <v>0</v>
      </c>
      <c r="H64" s="10"/>
      <c r="I64" s="10">
        <f>SUM(I58:I63)</f>
        <v>0</v>
      </c>
      <c r="J64" s="10"/>
      <c r="K64" s="10">
        <f>SUM(K58:K63)</f>
        <v>0</v>
      </c>
      <c r="L64" s="10"/>
      <c r="M64" s="10">
        <f>SUM(M58:M63)</f>
        <v>0</v>
      </c>
      <c r="N64" s="10"/>
      <c r="O64" s="10"/>
      <c r="P64" s="10">
        <f>SUM(P58:P63)</f>
        <v>47</v>
      </c>
    </row>
    <row r="65" spans="1:18" s="14" customFormat="1" ht="16.5" customHeight="1">
      <c r="A65" s="46"/>
      <c r="B65" s="88">
        <v>0.4</v>
      </c>
      <c r="C65" s="2">
        <f>COUNTIF(C7:C53,"&lt;40")</f>
        <v>0</v>
      </c>
      <c r="D65" s="2"/>
      <c r="E65" s="2">
        <f>COUNTIF(E7:E53,"&lt;40")</f>
        <v>0</v>
      </c>
      <c r="F65" s="2"/>
      <c r="G65" s="2">
        <f>COUNTIF(G7:G53,"&lt;40")</f>
        <v>0</v>
      </c>
      <c r="H65" s="2"/>
      <c r="I65" s="2">
        <f>COUNTIF(I7:I53,"&lt;40")</f>
        <v>0</v>
      </c>
      <c r="J65" s="2"/>
      <c r="K65" s="2">
        <f>COUNTIF(K7:K53,"&lt;40")</f>
        <v>0</v>
      </c>
      <c r="L65" s="2"/>
      <c r="M65" s="2">
        <f>COUNTIF(M7:M53,"&lt;40")</f>
        <v>0</v>
      </c>
      <c r="N65" s="2"/>
      <c r="O65" s="1"/>
      <c r="P65" s="2">
        <f>COUNTIF(P7:P53,"&lt;40")</f>
        <v>47</v>
      </c>
    </row>
    <row r="66" spans="1:18">
      <c r="B66" s="88">
        <v>0.6</v>
      </c>
      <c r="C66" s="2">
        <f>COUNTIF(C7:C53,"&lt;40")</f>
        <v>0</v>
      </c>
      <c r="E66" s="2">
        <f>COUNTIF(E7:E53,"&lt;40")</f>
        <v>0</v>
      </c>
      <c r="G66" s="2">
        <f>COUNTIF(G7:G53,"&lt;40")</f>
        <v>0</v>
      </c>
      <c r="I66" s="2">
        <f>COUNTIF(I7:I53,"&lt;40")</f>
        <v>0</v>
      </c>
      <c r="K66" s="2">
        <f>COUNTIF(K7:K53,"&lt;40")</f>
        <v>0</v>
      </c>
      <c r="M66" s="2">
        <f>COUNTIF(M7:M53,"&lt;40")</f>
        <v>0</v>
      </c>
      <c r="P66" s="2">
        <f>COUNTIF(P7:P53,"&lt;40")</f>
        <v>47</v>
      </c>
    </row>
    <row r="67" spans="1:18" ht="12.75" customHeight="1">
      <c r="A67" s="140" t="s">
        <v>27</v>
      </c>
      <c r="B67" s="140"/>
      <c r="C67" s="140" t="s">
        <v>28</v>
      </c>
      <c r="D67" s="140"/>
      <c r="E67" s="140" t="s">
        <v>33</v>
      </c>
      <c r="F67" s="140" t="s">
        <v>30</v>
      </c>
      <c r="G67" s="140"/>
      <c r="H67" s="139" t="s">
        <v>31</v>
      </c>
      <c r="I67" s="139"/>
      <c r="J67" s="17"/>
      <c r="K67" s="139" t="s">
        <v>21</v>
      </c>
      <c r="L67" s="138" t="s">
        <v>34</v>
      </c>
      <c r="M67" s="138" t="s">
        <v>23</v>
      </c>
      <c r="N67" s="138" t="s">
        <v>24</v>
      </c>
      <c r="O67" s="138" t="s">
        <v>25</v>
      </c>
      <c r="P67" s="138" t="s">
        <v>35</v>
      </c>
      <c r="Q67" s="138" t="s">
        <v>35</v>
      </c>
      <c r="R67" s="147" t="s">
        <v>32</v>
      </c>
    </row>
    <row r="68" spans="1:18" ht="17.25" customHeight="1">
      <c r="A68" s="140"/>
      <c r="B68" s="140"/>
      <c r="C68" s="140"/>
      <c r="D68" s="140"/>
      <c r="E68" s="140"/>
      <c r="F68" s="140"/>
      <c r="G68" s="140"/>
      <c r="H68" s="139"/>
      <c r="I68" s="139"/>
      <c r="J68" s="17"/>
      <c r="K68" s="139"/>
      <c r="L68" s="138"/>
      <c r="M68" s="138"/>
      <c r="N68" s="138"/>
      <c r="O68" s="138"/>
      <c r="P68" s="138"/>
      <c r="Q68" s="138"/>
      <c r="R68" s="147"/>
    </row>
    <row r="69" spans="1:18" ht="15" customHeight="1">
      <c r="A69" s="169" t="s">
        <v>110</v>
      </c>
      <c r="B69" s="170"/>
      <c r="C69" s="136" t="s">
        <v>64</v>
      </c>
      <c r="D69" s="136"/>
      <c r="E69" s="17" t="s">
        <v>11</v>
      </c>
      <c r="F69" s="17"/>
      <c r="G69" s="19">
        <f>C55</f>
        <v>0</v>
      </c>
      <c r="H69" s="17"/>
      <c r="I69" s="20" t="e">
        <f>C56</f>
        <v>#DIV/0!</v>
      </c>
      <c r="J69" s="17"/>
      <c r="K69" s="20" t="e">
        <f>C57</f>
        <v>#DIV/0!</v>
      </c>
      <c r="L69" s="17">
        <f>C58</f>
        <v>0</v>
      </c>
      <c r="M69" s="19">
        <f>C59</f>
        <v>0</v>
      </c>
      <c r="N69" s="19">
        <f>C59</f>
        <v>0</v>
      </c>
      <c r="O69" s="21">
        <f>C61</f>
        <v>0</v>
      </c>
      <c r="P69" s="18">
        <f>C62</f>
        <v>0</v>
      </c>
      <c r="Q69" s="18">
        <f>C63</f>
        <v>0</v>
      </c>
      <c r="R69" s="21">
        <f>C64</f>
        <v>0</v>
      </c>
    </row>
    <row r="70" spans="1:18" ht="15" customHeight="1">
      <c r="A70" s="137" t="s">
        <v>108</v>
      </c>
      <c r="B70" s="137"/>
      <c r="C70" s="136" t="s">
        <v>63</v>
      </c>
      <c r="D70" s="136"/>
      <c r="E70" s="17" t="s">
        <v>10</v>
      </c>
      <c r="F70" s="17"/>
      <c r="G70" s="19">
        <f>E55</f>
        <v>0</v>
      </c>
      <c r="H70" s="17"/>
      <c r="I70" s="20" t="e">
        <f>E56</f>
        <v>#DIV/0!</v>
      </c>
      <c r="J70" s="17"/>
      <c r="K70" s="20" t="e">
        <f>E57</f>
        <v>#DIV/0!</v>
      </c>
      <c r="L70" s="17">
        <f>E58</f>
        <v>0</v>
      </c>
      <c r="M70" s="19">
        <f>E59</f>
        <v>0</v>
      </c>
      <c r="N70" s="19">
        <f>E60</f>
        <v>0</v>
      </c>
      <c r="O70" s="21">
        <f>E61</f>
        <v>0</v>
      </c>
      <c r="P70" s="18">
        <f>E62</f>
        <v>0</v>
      </c>
      <c r="Q70" s="18">
        <f>E63</f>
        <v>0</v>
      </c>
      <c r="R70" s="21">
        <f>E64</f>
        <v>0</v>
      </c>
    </row>
    <row r="71" spans="1:18" ht="15" customHeight="1">
      <c r="A71" s="137" t="s">
        <v>96</v>
      </c>
      <c r="B71" s="137"/>
      <c r="C71" s="136" t="s">
        <v>65</v>
      </c>
      <c r="D71" s="136"/>
      <c r="E71" s="17" t="s">
        <v>12</v>
      </c>
      <c r="F71" s="17"/>
      <c r="G71" s="19">
        <f>G55</f>
        <v>0</v>
      </c>
      <c r="H71" s="17"/>
      <c r="I71" s="20" t="e">
        <f>G56</f>
        <v>#DIV/0!</v>
      </c>
      <c r="J71" s="17"/>
      <c r="K71" s="20" t="e">
        <f>G57</f>
        <v>#DIV/0!</v>
      </c>
      <c r="L71" s="17">
        <f>G58</f>
        <v>0</v>
      </c>
      <c r="M71" s="19">
        <f>G59</f>
        <v>0</v>
      </c>
      <c r="N71" s="19">
        <f>G60</f>
        <v>0</v>
      </c>
      <c r="O71" s="21">
        <f>G61</f>
        <v>0</v>
      </c>
      <c r="P71" s="18">
        <f>G62</f>
        <v>0</v>
      </c>
      <c r="Q71" s="18">
        <f>G63</f>
        <v>0</v>
      </c>
      <c r="R71" s="21">
        <f>G64</f>
        <v>0</v>
      </c>
    </row>
    <row r="72" spans="1:18" ht="15" customHeight="1">
      <c r="A72" s="137" t="s">
        <v>97</v>
      </c>
      <c r="B72" s="137"/>
      <c r="C72" s="136" t="s">
        <v>66</v>
      </c>
      <c r="D72" s="136"/>
      <c r="E72" s="17" t="s">
        <v>18</v>
      </c>
      <c r="F72" s="17"/>
      <c r="G72" s="19">
        <f>I55</f>
        <v>0</v>
      </c>
      <c r="H72" s="17"/>
      <c r="I72" s="20" t="e">
        <f>I56</f>
        <v>#DIV/0!</v>
      </c>
      <c r="J72" s="17"/>
      <c r="K72" s="20" t="e">
        <f>I57</f>
        <v>#DIV/0!</v>
      </c>
      <c r="L72" s="17">
        <f>I58</f>
        <v>0</v>
      </c>
      <c r="M72" s="19">
        <f>I59</f>
        <v>0</v>
      </c>
      <c r="N72" s="19">
        <f>I60</f>
        <v>0</v>
      </c>
      <c r="O72" s="21">
        <f>I61</f>
        <v>0</v>
      </c>
      <c r="P72" s="18">
        <f>I62</f>
        <v>0</v>
      </c>
      <c r="Q72" s="18">
        <f>I63</f>
        <v>0</v>
      </c>
      <c r="R72" s="21">
        <f>I64</f>
        <v>0</v>
      </c>
    </row>
    <row r="73" spans="1:18" ht="15" customHeight="1">
      <c r="A73" s="168" t="s">
        <v>109</v>
      </c>
      <c r="B73" s="168"/>
      <c r="C73" s="136" t="s">
        <v>68</v>
      </c>
      <c r="D73" s="136"/>
      <c r="E73" s="17" t="s">
        <v>13</v>
      </c>
      <c r="F73" s="17"/>
      <c r="G73" s="19">
        <f>K55</f>
        <v>0</v>
      </c>
      <c r="H73" s="17"/>
      <c r="I73" s="20" t="e">
        <f>K56</f>
        <v>#DIV/0!</v>
      </c>
      <c r="J73" s="17"/>
      <c r="K73" s="20" t="e">
        <f>K57</f>
        <v>#DIV/0!</v>
      </c>
      <c r="L73" s="17">
        <f>K58</f>
        <v>0</v>
      </c>
      <c r="M73" s="19">
        <f>K59</f>
        <v>0</v>
      </c>
      <c r="N73" s="19">
        <f>K60</f>
        <v>0</v>
      </c>
      <c r="O73" s="21">
        <f>K61</f>
        <v>0</v>
      </c>
      <c r="P73" s="18">
        <f>K62</f>
        <v>0</v>
      </c>
      <c r="Q73" s="18">
        <f>K63</f>
        <v>0</v>
      </c>
      <c r="R73" s="21">
        <f>K64</f>
        <v>0</v>
      </c>
    </row>
    <row r="74" spans="1:18" ht="15" customHeight="1">
      <c r="A74" s="137" t="s">
        <v>98</v>
      </c>
      <c r="B74" s="137"/>
      <c r="C74" s="136" t="s">
        <v>99</v>
      </c>
      <c r="D74" s="136"/>
      <c r="E74" s="17" t="s">
        <v>14</v>
      </c>
      <c r="F74" s="17"/>
      <c r="G74" s="19">
        <f>M55</f>
        <v>0</v>
      </c>
      <c r="H74" s="17"/>
      <c r="I74" s="20" t="e">
        <f>M56</f>
        <v>#DIV/0!</v>
      </c>
      <c r="J74" s="17"/>
      <c r="K74" s="20" t="e">
        <f>M57</f>
        <v>#DIV/0!</v>
      </c>
      <c r="L74" s="17">
        <f>M58</f>
        <v>0</v>
      </c>
      <c r="M74" s="19">
        <f>M59</f>
        <v>0</v>
      </c>
      <c r="N74" s="19">
        <f>M60</f>
        <v>0</v>
      </c>
      <c r="O74" s="21">
        <f>M61</f>
        <v>0</v>
      </c>
      <c r="P74" s="18">
        <f>M62</f>
        <v>0</v>
      </c>
      <c r="Q74" s="18">
        <f>M63</f>
        <v>0</v>
      </c>
      <c r="R74" s="21">
        <f>M64</f>
        <v>0</v>
      </c>
    </row>
    <row r="78" spans="1:18" s="22" customFormat="1"/>
    <row r="79" spans="1:18">
      <c r="B79" s="5" t="s">
        <v>36</v>
      </c>
      <c r="C79" s="135" t="s">
        <v>37</v>
      </c>
      <c r="D79" s="135"/>
      <c r="E79" s="135"/>
      <c r="F79" s="5"/>
      <c r="G79" s="5"/>
      <c r="H79" s="5"/>
      <c r="I79" s="5"/>
      <c r="J79" s="5" t="s">
        <v>38</v>
      </c>
      <c r="K79" s="5"/>
      <c r="L79" s="5"/>
      <c r="M79" s="5"/>
      <c r="N79" s="5"/>
      <c r="O79" s="22"/>
      <c r="P79" s="22" t="s">
        <v>39</v>
      </c>
      <c r="Q79" s="22"/>
      <c r="R79" s="22"/>
    </row>
  </sheetData>
  <mergeCells count="57">
    <mergeCell ref="R67:R68"/>
    <mergeCell ref="A74:B74"/>
    <mergeCell ref="C74:D74"/>
    <mergeCell ref="C79:E79"/>
    <mergeCell ref="A71:B71"/>
    <mergeCell ref="C71:D71"/>
    <mergeCell ref="A72:B72"/>
    <mergeCell ref="C72:D72"/>
    <mergeCell ref="A73:B73"/>
    <mergeCell ref="C73:D73"/>
    <mergeCell ref="O67:O68"/>
    <mergeCell ref="P67:P68"/>
    <mergeCell ref="Q67:Q68"/>
    <mergeCell ref="A69:B69"/>
    <mergeCell ref="C69:D69"/>
    <mergeCell ref="L67:L68"/>
    <mergeCell ref="M67:M68"/>
    <mergeCell ref="N67:N68"/>
    <mergeCell ref="A70:B70"/>
    <mergeCell ref="C70:D70"/>
    <mergeCell ref="F67:G68"/>
    <mergeCell ref="H67:I68"/>
    <mergeCell ref="K67:K68"/>
    <mergeCell ref="E67:E68"/>
    <mergeCell ref="A61:B61"/>
    <mergeCell ref="A62:B62"/>
    <mergeCell ref="A64:B64"/>
    <mergeCell ref="A67:B68"/>
    <mergeCell ref="C67:D68"/>
    <mergeCell ref="A63:B63"/>
    <mergeCell ref="A60:B60"/>
    <mergeCell ref="K5:L5"/>
    <mergeCell ref="M5:N5"/>
    <mergeCell ref="Q5:Q6"/>
    <mergeCell ref="R5:R6"/>
    <mergeCell ref="C54:D54"/>
    <mergeCell ref="E54:F54"/>
    <mergeCell ref="G54:H54"/>
    <mergeCell ref="I54:J54"/>
    <mergeCell ref="K54:L54"/>
    <mergeCell ref="M54:N54"/>
    <mergeCell ref="A55:B55"/>
    <mergeCell ref="A56:B56"/>
    <mergeCell ref="A57:B57"/>
    <mergeCell ref="A58:B58"/>
    <mergeCell ref="A59:B59"/>
    <mergeCell ref="A1:R1"/>
    <mergeCell ref="A2:R2"/>
    <mergeCell ref="A3:R3"/>
    <mergeCell ref="A4:R4"/>
    <mergeCell ref="A5:A6"/>
    <mergeCell ref="B5:B6"/>
    <mergeCell ref="C5:D5"/>
    <mergeCell ref="E5:F5"/>
    <mergeCell ref="G5:H5"/>
    <mergeCell ref="I5:J5"/>
    <mergeCell ref="P5:P6"/>
  </mergeCells>
  <pageMargins left="0.7" right="0.34" top="0.45" bottom="0.42" header="0.3" footer="0.3"/>
  <pageSetup paperSize="9" scale="64" orientation="portrait" verticalDpi="10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U37"/>
  <sheetViews>
    <sheetView topLeftCell="A22" zoomScaleNormal="100" zoomScaleSheetLayoutView="130" workbookViewId="0">
      <selection activeCell="I36" sqref="I36"/>
    </sheetView>
  </sheetViews>
  <sheetFormatPr defaultRowHeight="15"/>
  <cols>
    <col min="1" max="1" width="3.7109375" style="86" bestFit="1" customWidth="1"/>
    <col min="2" max="2" width="3.140625" style="86" bestFit="1" customWidth="1"/>
    <col min="3" max="3" width="16.140625" style="86" bestFit="1" customWidth="1"/>
    <col min="4" max="4" width="8.5703125" style="98" customWidth="1"/>
    <col min="5" max="5" width="8.85546875" style="98" customWidth="1"/>
    <col min="6" max="6" width="7.140625" style="86" customWidth="1"/>
    <col min="7" max="7" width="6.28515625" style="86" customWidth="1"/>
    <col min="8" max="9" width="5.85546875" style="86" customWidth="1"/>
    <col min="10" max="10" width="7.7109375" style="86" customWidth="1"/>
    <col min="11" max="11" width="6.28515625" style="98" customWidth="1"/>
    <col min="12" max="15" width="5.5703125" style="98" customWidth="1"/>
    <col min="16" max="16" width="6.140625" style="98" customWidth="1"/>
    <col min="17" max="18" width="6.7109375" style="98" customWidth="1"/>
    <col min="19" max="19" width="20.7109375" style="86" customWidth="1"/>
    <col min="20" max="20" width="14" style="86" bestFit="1" customWidth="1"/>
    <col min="21" max="21" width="8.28515625" style="86" bestFit="1" customWidth="1"/>
    <col min="22" max="16384" width="9.140625" style="86"/>
  </cols>
  <sheetData>
    <row r="1" spans="1:21">
      <c r="A1" s="176" t="str">
        <f>TITLE!A1</f>
        <v>PM SHRI SCHOOL JAWAHAR NAVODAYA VIDYALAYA, RAJKOT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</row>
    <row r="2" spans="1:21">
      <c r="A2" s="176" t="str">
        <f>TITLE!A2</f>
        <v>CONSOLIDATED RESULT 2025-26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</row>
    <row r="3" spans="1:21">
      <c r="A3" s="176" t="str">
        <f>TITLE!A3</f>
        <v>TERM-1/ MID TERM ___________________-2025-26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</row>
    <row r="4" spans="1:21">
      <c r="A4" s="177" t="s">
        <v>41</v>
      </c>
      <c r="B4" s="178" t="s">
        <v>42</v>
      </c>
      <c r="C4" s="174" t="s">
        <v>43</v>
      </c>
      <c r="D4" s="179" t="s">
        <v>53</v>
      </c>
      <c r="E4" s="175" t="s">
        <v>44</v>
      </c>
      <c r="F4" s="180" t="s">
        <v>54</v>
      </c>
      <c r="G4" s="180" t="s">
        <v>55</v>
      </c>
      <c r="H4" s="172" t="s">
        <v>102</v>
      </c>
      <c r="I4" s="172" t="s">
        <v>103</v>
      </c>
      <c r="J4" s="175" t="s">
        <v>21</v>
      </c>
      <c r="K4" s="174" t="s">
        <v>45</v>
      </c>
      <c r="L4" s="174"/>
      <c r="M4" s="174"/>
      <c r="N4" s="174"/>
      <c r="O4" s="174"/>
      <c r="P4" s="96"/>
      <c r="Q4" s="175" t="s">
        <v>104</v>
      </c>
      <c r="R4" s="181" t="s">
        <v>46</v>
      </c>
      <c r="S4" s="174" t="s">
        <v>27</v>
      </c>
      <c r="T4" s="174" t="s">
        <v>28</v>
      </c>
      <c r="U4" s="175" t="s">
        <v>47</v>
      </c>
    </row>
    <row r="5" spans="1:21" ht="24">
      <c r="A5" s="177"/>
      <c r="B5" s="178"/>
      <c r="C5" s="174"/>
      <c r="D5" s="179"/>
      <c r="E5" s="175"/>
      <c r="F5" s="180"/>
      <c r="G5" s="180"/>
      <c r="H5" s="173"/>
      <c r="I5" s="173"/>
      <c r="J5" s="175"/>
      <c r="K5" s="97" t="s">
        <v>48</v>
      </c>
      <c r="L5" s="97" t="s">
        <v>23</v>
      </c>
      <c r="M5" s="97" t="s">
        <v>24</v>
      </c>
      <c r="N5" s="97" t="s">
        <v>25</v>
      </c>
      <c r="O5" s="97" t="s">
        <v>82</v>
      </c>
      <c r="P5" s="97" t="s">
        <v>84</v>
      </c>
      <c r="Q5" s="175"/>
      <c r="R5" s="181"/>
      <c r="S5" s="174"/>
      <c r="T5" s="174"/>
      <c r="U5" s="175"/>
    </row>
    <row r="6" spans="1:21">
      <c r="A6" s="171">
        <v>1</v>
      </c>
      <c r="B6" s="171">
        <v>6</v>
      </c>
      <c r="C6" s="34" t="s">
        <v>49</v>
      </c>
      <c r="D6" s="116">
        <f>'6A'!C64+'6B'!C64</f>
        <v>0</v>
      </c>
      <c r="E6" s="116">
        <f>'6A'!C64+'6B'!C64</f>
        <v>0</v>
      </c>
      <c r="F6" s="75"/>
      <c r="G6" s="75">
        <f t="shared" ref="G6:G11" si="0">K6</f>
        <v>0</v>
      </c>
      <c r="H6" s="99">
        <f>E6-K6</f>
        <v>0</v>
      </c>
      <c r="I6" s="99">
        <f>K6</f>
        <v>0</v>
      </c>
      <c r="J6" s="76" t="e">
        <f>('6A'!C57+'6B'!C57)/2</f>
        <v>#DIV/0!</v>
      </c>
      <c r="K6" s="97">
        <f>'6A'!C58+'6B'!C58</f>
        <v>0</v>
      </c>
      <c r="L6" s="117">
        <f>'6A'!C59+'6B'!C59</f>
        <v>0</v>
      </c>
      <c r="M6" s="117">
        <f>'6A'!C60+'6B'!C60</f>
        <v>0</v>
      </c>
      <c r="N6" s="117">
        <f>'6A'!C61+'6B'!C61</f>
        <v>0</v>
      </c>
      <c r="O6" s="118">
        <f>'6A'!C62+'6B'!C62</f>
        <v>0</v>
      </c>
      <c r="P6" s="97">
        <f>'6A'!C63+'6B'!C63</f>
        <v>0</v>
      </c>
      <c r="Q6" s="77">
        <f>'6A'!C55+'6B'!C55</f>
        <v>0</v>
      </c>
      <c r="R6" s="78" t="e">
        <f>('6A'!C56+'6B'!C56)/2</f>
        <v>#DIV/0!</v>
      </c>
      <c r="S6" s="109"/>
      <c r="T6" s="27" t="s">
        <v>64</v>
      </c>
      <c r="U6" s="27" t="s">
        <v>71</v>
      </c>
    </row>
    <row r="7" spans="1:21">
      <c r="A7" s="171"/>
      <c r="B7" s="171"/>
      <c r="C7" s="34" t="s">
        <v>10</v>
      </c>
      <c r="D7" s="116">
        <f>'6A'!E64+'6B'!E64</f>
        <v>0</v>
      </c>
      <c r="E7" s="116">
        <f>'6A'!E64+'6B'!E64</f>
        <v>0</v>
      </c>
      <c r="F7" s="75"/>
      <c r="G7" s="75">
        <f t="shared" si="0"/>
        <v>0</v>
      </c>
      <c r="H7" s="99">
        <f t="shared" ref="H7:H29" si="1">E7-K7</f>
        <v>0</v>
      </c>
      <c r="I7" s="99">
        <f t="shared" ref="I7:I29" si="2">K7</f>
        <v>0</v>
      </c>
      <c r="J7" s="76" t="e">
        <f>('6A'!E57+'6B'!E57)/2</f>
        <v>#DIV/0!</v>
      </c>
      <c r="K7" s="97">
        <f>'6A'!E58+'6B'!E58</f>
        <v>0</v>
      </c>
      <c r="L7" s="117">
        <f>'6A'!E59+'6B'!E59</f>
        <v>0</v>
      </c>
      <c r="M7" s="117">
        <f>'6A'!E60+'6B'!E60</f>
        <v>0</v>
      </c>
      <c r="N7" s="117">
        <f>'6A'!E61+'6B'!E61</f>
        <v>0</v>
      </c>
      <c r="O7" s="118">
        <f>'6A'!E62+'6B'!E62</f>
        <v>0</v>
      </c>
      <c r="P7" s="97">
        <f>'6A'!E63+'6B'!E63</f>
        <v>0</v>
      </c>
      <c r="Q7" s="77">
        <f>'6A'!E55+'6B'!E55</f>
        <v>0</v>
      </c>
      <c r="R7" s="78" t="e">
        <f>('6A'!E56+'6B'!E56)/2</f>
        <v>#DIV/0!</v>
      </c>
      <c r="S7" s="27"/>
      <c r="T7" s="27" t="s">
        <v>63</v>
      </c>
      <c r="U7" s="27" t="s">
        <v>71</v>
      </c>
    </row>
    <row r="8" spans="1:21">
      <c r="A8" s="171"/>
      <c r="B8" s="171"/>
      <c r="C8" s="34" t="s">
        <v>50</v>
      </c>
      <c r="D8" s="116">
        <f>'6A'!G64+'6B'!G64</f>
        <v>0</v>
      </c>
      <c r="E8" s="116">
        <f>'6A'!G64+'6B'!G64</f>
        <v>0</v>
      </c>
      <c r="F8" s="75"/>
      <c r="G8" s="75">
        <f t="shared" si="0"/>
        <v>0</v>
      </c>
      <c r="H8" s="99">
        <f t="shared" si="1"/>
        <v>0</v>
      </c>
      <c r="I8" s="99">
        <f t="shared" si="2"/>
        <v>0</v>
      </c>
      <c r="J8" s="76" t="e">
        <f>('6A'!I57+'6B'!I57)/2</f>
        <v>#DIV/0!</v>
      </c>
      <c r="K8" s="97">
        <f>'6A'!I58+'6B'!I58</f>
        <v>0</v>
      </c>
      <c r="L8" s="117">
        <f>'6A'!I59+'6B'!I59</f>
        <v>0</v>
      </c>
      <c r="M8" s="117">
        <f>'6A'!I60+'6B'!I60</f>
        <v>0</v>
      </c>
      <c r="N8" s="117">
        <f>'6A'!I61+'6B'!I61</f>
        <v>0</v>
      </c>
      <c r="O8" s="118">
        <f>'6A'!I62+'6B'!I62</f>
        <v>0</v>
      </c>
      <c r="P8" s="97">
        <f>'6A'!E63+'6B'!E63</f>
        <v>0</v>
      </c>
      <c r="Q8" s="77">
        <f>'6A'!I55+'6B'!I55</f>
        <v>0</v>
      </c>
      <c r="R8" s="78" t="e">
        <f>('6A'!I56+'6B'!I56)/2</f>
        <v>#DIV/0!</v>
      </c>
      <c r="S8" s="27"/>
      <c r="T8" s="27" t="s">
        <v>66</v>
      </c>
      <c r="U8" s="27" t="s">
        <v>71</v>
      </c>
    </row>
    <row r="9" spans="1:21" ht="17.25" customHeight="1">
      <c r="A9" s="171"/>
      <c r="B9" s="171"/>
      <c r="C9" s="34" t="s">
        <v>51</v>
      </c>
      <c r="D9" s="116">
        <f>'6A'!G64+'6B'!G64</f>
        <v>0</v>
      </c>
      <c r="E9" s="116">
        <f>'6A'!G64+'6B'!G64</f>
        <v>0</v>
      </c>
      <c r="F9" s="75"/>
      <c r="G9" s="75">
        <f t="shared" si="0"/>
        <v>0</v>
      </c>
      <c r="H9" s="99">
        <f t="shared" si="1"/>
        <v>0</v>
      </c>
      <c r="I9" s="99">
        <f t="shared" si="2"/>
        <v>0</v>
      </c>
      <c r="J9" s="76" t="e">
        <f>('6A'!G57+'6B'!G57)/2</f>
        <v>#DIV/0!</v>
      </c>
      <c r="K9" s="97">
        <f>'6A'!G58+'6B'!G58</f>
        <v>0</v>
      </c>
      <c r="L9" s="117">
        <f>'6A'!G59+'6B'!G59</f>
        <v>0</v>
      </c>
      <c r="M9" s="117">
        <f>'6A'!G60+'6B'!G60</f>
        <v>0</v>
      </c>
      <c r="N9" s="117">
        <f>'6A'!G61+'6B'!G61</f>
        <v>0</v>
      </c>
      <c r="O9" s="118">
        <f>'6A'!G62+'6B'!G62</f>
        <v>0</v>
      </c>
      <c r="P9" s="97">
        <f>'6A'!G63+'6B'!G63</f>
        <v>0</v>
      </c>
      <c r="Q9" s="77">
        <f>'6A'!G55+'6B'!G55</f>
        <v>0</v>
      </c>
      <c r="R9" s="78" t="e">
        <f>('6A'!G56+'6B'!G56)/2</f>
        <v>#DIV/0!</v>
      </c>
      <c r="S9" s="27"/>
      <c r="T9" s="27" t="s">
        <v>65</v>
      </c>
      <c r="U9" s="27" t="s">
        <v>71</v>
      </c>
    </row>
    <row r="10" spans="1:21">
      <c r="A10" s="171"/>
      <c r="B10" s="171"/>
      <c r="C10" s="34" t="s">
        <v>52</v>
      </c>
      <c r="D10" s="116">
        <f>'6A'!K64+'6B'!K64</f>
        <v>0</v>
      </c>
      <c r="E10" s="116">
        <f>'6A'!K64+'6B'!K64</f>
        <v>0</v>
      </c>
      <c r="F10" s="75"/>
      <c r="G10" s="75">
        <f t="shared" si="0"/>
        <v>0</v>
      </c>
      <c r="H10" s="99">
        <f t="shared" si="1"/>
        <v>0</v>
      </c>
      <c r="I10" s="99">
        <f t="shared" si="2"/>
        <v>0</v>
      </c>
      <c r="J10" s="76" t="e">
        <f>('6A'!K57+'6B'!K57)/2</f>
        <v>#DIV/0!</v>
      </c>
      <c r="K10" s="97">
        <f>'6A'!K58+'6B'!K58</f>
        <v>0</v>
      </c>
      <c r="L10" s="117">
        <f>'6A'!K59+'6B'!K59</f>
        <v>0</v>
      </c>
      <c r="M10" s="117">
        <f>'6A'!K60+'6B'!K60</f>
        <v>0</v>
      </c>
      <c r="N10" s="117">
        <f>'6A'!K61+'6B'!K61</f>
        <v>0</v>
      </c>
      <c r="O10" s="118">
        <f>'6A'!K62+'6B'!K62</f>
        <v>0</v>
      </c>
      <c r="P10" s="97">
        <f>'6A'!K63+'6B'!K63</f>
        <v>0</v>
      </c>
      <c r="Q10" s="77">
        <f>'6A'!K55+'6B'!K55</f>
        <v>0</v>
      </c>
      <c r="R10" s="78" t="e">
        <f>('6A'!K56+'6B'!K56)/2</f>
        <v>#DIV/0!</v>
      </c>
      <c r="S10" s="27"/>
      <c r="T10" s="27" t="s">
        <v>67</v>
      </c>
      <c r="U10" s="27" t="s">
        <v>71</v>
      </c>
    </row>
    <row r="11" spans="1:21">
      <c r="A11" s="171"/>
      <c r="B11" s="171"/>
      <c r="C11" s="34" t="s">
        <v>62</v>
      </c>
      <c r="D11" s="116">
        <f>'6A'!M64+'6B'!M64</f>
        <v>0</v>
      </c>
      <c r="E11" s="116">
        <f>'6A'!M64+'6B'!M64</f>
        <v>0</v>
      </c>
      <c r="F11" s="75"/>
      <c r="G11" s="75">
        <f t="shared" si="0"/>
        <v>0</v>
      </c>
      <c r="H11" s="99">
        <f t="shared" si="1"/>
        <v>0</v>
      </c>
      <c r="I11" s="99">
        <f t="shared" si="2"/>
        <v>0</v>
      </c>
      <c r="J11" s="76" t="e">
        <f>('6A'!M57+'6B'!M57)/2</f>
        <v>#DIV/0!</v>
      </c>
      <c r="K11" s="97">
        <f>'6A'!M58+'6B'!M58</f>
        <v>0</v>
      </c>
      <c r="L11" s="117">
        <f>'6A'!M59+'6B'!M59</f>
        <v>0</v>
      </c>
      <c r="M11" s="117">
        <f>'6A'!M60+'6B'!M60</f>
        <v>0</v>
      </c>
      <c r="N11" s="117">
        <f>'6A'!M61+'6B'!M61</f>
        <v>0</v>
      </c>
      <c r="O11" s="118">
        <f>'6A'!M62+'6B'!M62</f>
        <v>0</v>
      </c>
      <c r="P11" s="97">
        <f>'6A'!M63+'6B'!M63</f>
        <v>0</v>
      </c>
      <c r="Q11" s="77">
        <f>'6A'!M55+'6B'!M55</f>
        <v>0</v>
      </c>
      <c r="R11" s="78" t="e">
        <f>('6A'!M56+'6B'!M56)/2</f>
        <v>#DIV/0!</v>
      </c>
      <c r="S11" s="27"/>
      <c r="T11" s="27" t="s">
        <v>72</v>
      </c>
      <c r="U11" s="27" t="s">
        <v>71</v>
      </c>
    </row>
    <row r="12" spans="1:21" ht="18" customHeight="1">
      <c r="A12" s="171">
        <v>2</v>
      </c>
      <c r="B12" s="171">
        <v>7</v>
      </c>
      <c r="C12" s="34" t="s">
        <v>49</v>
      </c>
      <c r="D12" s="77">
        <f>'7A'!C64+'7B'!C64</f>
        <v>0</v>
      </c>
      <c r="E12" s="77">
        <f>'7A'!C64+'7B'!C64</f>
        <v>0</v>
      </c>
      <c r="F12" s="75"/>
      <c r="G12" s="75">
        <f t="shared" ref="G12:G29" si="3">K12</f>
        <v>0</v>
      </c>
      <c r="H12" s="99">
        <f t="shared" si="1"/>
        <v>0</v>
      </c>
      <c r="I12" s="99">
        <f t="shared" si="2"/>
        <v>0</v>
      </c>
      <c r="J12" s="76" t="e">
        <f>('7A'!C57+'7B'!C57)/2</f>
        <v>#DIV/0!</v>
      </c>
      <c r="K12" s="100">
        <f>'7A'!C58+'7B'!C58</f>
        <v>0</v>
      </c>
      <c r="L12" s="77">
        <f>'7A'!C59+'7B'!C59</f>
        <v>0</v>
      </c>
      <c r="M12" s="77">
        <f>'7A'!C60+'7B'!C60</f>
        <v>0</v>
      </c>
      <c r="N12" s="77">
        <f>'7A'!C61+'7B'!C61</f>
        <v>0</v>
      </c>
      <c r="O12" s="77">
        <f>'7A'!C62+'7B'!C62</f>
        <v>0</v>
      </c>
      <c r="P12" s="100">
        <f>'7A'!C63+'7B'!C63</f>
        <v>0</v>
      </c>
      <c r="Q12" s="77">
        <f>'7A'!C55+'7B'!C55</f>
        <v>0</v>
      </c>
      <c r="R12" s="78" t="e">
        <f>('7A'!C56+'7B'!C56)/2</f>
        <v>#DIV/0!</v>
      </c>
      <c r="S12" s="27"/>
      <c r="T12" s="27" t="s">
        <v>64</v>
      </c>
      <c r="U12" s="27" t="s">
        <v>71</v>
      </c>
    </row>
    <row r="13" spans="1:21" ht="18" customHeight="1">
      <c r="A13" s="171"/>
      <c r="B13" s="171"/>
      <c r="C13" s="34" t="s">
        <v>10</v>
      </c>
      <c r="D13" s="77">
        <f>'7A'!E64+'7B'!E64</f>
        <v>0</v>
      </c>
      <c r="E13" s="77">
        <f>'7A'!E64+'7B'!E64</f>
        <v>0</v>
      </c>
      <c r="F13" s="75"/>
      <c r="G13" s="75">
        <f t="shared" si="3"/>
        <v>0</v>
      </c>
      <c r="H13" s="99">
        <f t="shared" si="1"/>
        <v>0</v>
      </c>
      <c r="I13" s="99">
        <f t="shared" si="2"/>
        <v>0</v>
      </c>
      <c r="J13" s="76" t="e">
        <f>('7A'!E57+'7B'!E57)/2</f>
        <v>#DIV/0!</v>
      </c>
      <c r="K13" s="77">
        <f>'7A'!E58+'7B'!E58</f>
        <v>0</v>
      </c>
      <c r="L13" s="77">
        <f>'7A'!E59+'7B'!E59</f>
        <v>0</v>
      </c>
      <c r="M13" s="77">
        <f>'7A'!E60+'7B'!E60</f>
        <v>0</v>
      </c>
      <c r="N13" s="77">
        <f>'7A'!E61+'7B'!E61</f>
        <v>0</v>
      </c>
      <c r="O13" s="77">
        <f>'7A'!E62+'7B'!E62</f>
        <v>0</v>
      </c>
      <c r="P13" s="77">
        <f>'7A'!E63+'7B'!E63</f>
        <v>0</v>
      </c>
      <c r="Q13" s="77">
        <f>'7A'!E55+'7B'!E55</f>
        <v>0</v>
      </c>
      <c r="R13" s="78" t="e">
        <f>('7A'!E56+'7B'!E56)/2</f>
        <v>#DIV/0!</v>
      </c>
      <c r="S13" s="27"/>
      <c r="T13" s="27" t="s">
        <v>63</v>
      </c>
      <c r="U13" s="27" t="s">
        <v>71</v>
      </c>
    </row>
    <row r="14" spans="1:21" ht="18" customHeight="1">
      <c r="A14" s="171"/>
      <c r="B14" s="171"/>
      <c r="C14" s="34" t="s">
        <v>50</v>
      </c>
      <c r="D14" s="77">
        <f>'7A'!G64+'7B'!G64</f>
        <v>0</v>
      </c>
      <c r="E14" s="77">
        <f>'7A'!G64+'7B'!G64</f>
        <v>0</v>
      </c>
      <c r="F14" s="75"/>
      <c r="G14" s="75">
        <f t="shared" si="3"/>
        <v>0</v>
      </c>
      <c r="H14" s="99">
        <f t="shared" si="1"/>
        <v>0</v>
      </c>
      <c r="I14" s="99">
        <f t="shared" si="2"/>
        <v>0</v>
      </c>
      <c r="J14" s="76" t="e">
        <f>('7A'!I57+'7B'!I57)/2</f>
        <v>#DIV/0!</v>
      </c>
      <c r="K14" s="77">
        <f>'7A'!I58+'7B'!I58</f>
        <v>0</v>
      </c>
      <c r="L14" s="77">
        <f>'7A'!I59+'7B'!I59</f>
        <v>0</v>
      </c>
      <c r="M14" s="77">
        <f>'7A'!I60+'7B'!I60</f>
        <v>0</v>
      </c>
      <c r="N14" s="77">
        <f>'7A'!I61+'7B'!I61</f>
        <v>0</v>
      </c>
      <c r="O14" s="77">
        <f>'7A'!I62+'7B'!I62</f>
        <v>0</v>
      </c>
      <c r="P14" s="100">
        <f>'7A'!I63+'7B'!I63</f>
        <v>0</v>
      </c>
      <c r="Q14" s="77">
        <f>'7A'!I55+'7B'!I55</f>
        <v>0</v>
      </c>
      <c r="R14" s="78" t="e">
        <f>('7A'!I56+'7B'!I56)/2</f>
        <v>#DIV/0!</v>
      </c>
      <c r="T14" s="27" t="s">
        <v>66</v>
      </c>
      <c r="U14" s="27" t="s">
        <v>71</v>
      </c>
    </row>
    <row r="15" spans="1:21" ht="18" customHeight="1">
      <c r="A15" s="171"/>
      <c r="B15" s="171"/>
      <c r="C15" s="34" t="s">
        <v>51</v>
      </c>
      <c r="D15" s="77">
        <f>'7A'!I64+'7B'!I64</f>
        <v>0</v>
      </c>
      <c r="E15" s="77">
        <f>'7A'!I64+'7B'!I64</f>
        <v>0</v>
      </c>
      <c r="F15" s="75"/>
      <c r="G15" s="75">
        <f t="shared" si="3"/>
        <v>0</v>
      </c>
      <c r="H15" s="99">
        <f t="shared" si="1"/>
        <v>0</v>
      </c>
      <c r="I15" s="99">
        <f t="shared" si="2"/>
        <v>0</v>
      </c>
      <c r="J15" s="76" t="e">
        <f>('7A'!G57+'7B'!G57)/2</f>
        <v>#DIV/0!</v>
      </c>
      <c r="K15" s="77">
        <f>'7A'!G58+'7B'!G58</f>
        <v>0</v>
      </c>
      <c r="L15" s="77">
        <f>'7A'!G59+'7B'!G59</f>
        <v>0</v>
      </c>
      <c r="M15" s="77">
        <f>'7A'!G60+'7B'!G60</f>
        <v>0</v>
      </c>
      <c r="N15" s="77">
        <f>'7A'!G61+'7B'!G61</f>
        <v>0</v>
      </c>
      <c r="O15" s="77">
        <f>'7A'!G62+'7B'!G62</f>
        <v>0</v>
      </c>
      <c r="P15" s="100">
        <f>'7A'!G63+'7B'!G63</f>
        <v>0</v>
      </c>
      <c r="Q15" s="77">
        <f>'7A'!G55+'7B'!G55</f>
        <v>0</v>
      </c>
      <c r="R15" s="78" t="e">
        <f>('7A'!G56+'7B'!G56)/2</f>
        <v>#DIV/0!</v>
      </c>
      <c r="S15" s="27"/>
      <c r="T15" s="27" t="s">
        <v>65</v>
      </c>
      <c r="U15" s="27" t="s">
        <v>71</v>
      </c>
    </row>
    <row r="16" spans="1:21" ht="18" customHeight="1">
      <c r="A16" s="171"/>
      <c r="B16" s="171"/>
      <c r="C16" s="34" t="s">
        <v>52</v>
      </c>
      <c r="D16" s="77">
        <f>'7A'!K64+'7B'!K64</f>
        <v>0</v>
      </c>
      <c r="E16" s="77">
        <f>'7A'!K64+'7B'!K64</f>
        <v>0</v>
      </c>
      <c r="F16" s="75"/>
      <c r="G16" s="75">
        <f t="shared" si="3"/>
        <v>0</v>
      </c>
      <c r="H16" s="99">
        <f t="shared" si="1"/>
        <v>0</v>
      </c>
      <c r="I16" s="99">
        <f t="shared" si="2"/>
        <v>0</v>
      </c>
      <c r="J16" s="76" t="e">
        <f>('7A'!K57+'7B'!K57)/2</f>
        <v>#DIV/0!</v>
      </c>
      <c r="K16" s="100">
        <f>'7A'!K58+'7B'!K58</f>
        <v>0</v>
      </c>
      <c r="L16" s="77">
        <f>'7A'!K59+'7B'!K59</f>
        <v>0</v>
      </c>
      <c r="M16" s="77">
        <f>'7A'!K60+'7B'!K60</f>
        <v>0</v>
      </c>
      <c r="N16" s="77">
        <f>'7A'!K61+'7B'!K61</f>
        <v>0</v>
      </c>
      <c r="O16" s="77">
        <f>'7A'!K62+'7B'!K62</f>
        <v>0</v>
      </c>
      <c r="P16" s="100">
        <f>'7A'!K63+'7B'!K63</f>
        <v>0</v>
      </c>
      <c r="Q16" s="77">
        <f>'7A'!K55+'7B'!K55</f>
        <v>0</v>
      </c>
      <c r="R16" s="78" t="e">
        <f>('7A'!K56+'7B'!K56)/2</f>
        <v>#DIV/0!</v>
      </c>
      <c r="S16" s="27"/>
      <c r="T16" s="27" t="s">
        <v>67</v>
      </c>
      <c r="U16" s="27" t="s">
        <v>71</v>
      </c>
    </row>
    <row r="17" spans="1:21" ht="18" customHeight="1">
      <c r="A17" s="171"/>
      <c r="B17" s="171"/>
      <c r="C17" s="34" t="s">
        <v>62</v>
      </c>
      <c r="D17" s="77">
        <f>'7A'!M64+'7B'!M64</f>
        <v>0</v>
      </c>
      <c r="E17" s="77">
        <f>'7A'!M64+'7B'!M64</f>
        <v>0</v>
      </c>
      <c r="F17" s="75"/>
      <c r="G17" s="75">
        <f t="shared" si="3"/>
        <v>0</v>
      </c>
      <c r="H17" s="99">
        <f t="shared" si="1"/>
        <v>0</v>
      </c>
      <c r="I17" s="99">
        <f t="shared" si="2"/>
        <v>0</v>
      </c>
      <c r="J17" s="76" t="e">
        <f>('7A'!M57+'7B'!M57)/2</f>
        <v>#DIV/0!</v>
      </c>
      <c r="K17" s="100">
        <f>'7A'!M58+'7B'!M58</f>
        <v>0</v>
      </c>
      <c r="L17" s="77">
        <f>'7A'!M59+'7B'!M59</f>
        <v>0</v>
      </c>
      <c r="M17" s="77">
        <f>'7A'!M60+'7B'!M60</f>
        <v>0</v>
      </c>
      <c r="N17" s="77">
        <f>'7A'!M61+'7B'!M61</f>
        <v>0</v>
      </c>
      <c r="O17" s="77">
        <f>'7A'!M62+'7B'!M62</f>
        <v>0</v>
      </c>
      <c r="P17" s="77">
        <f>'7A'!M63+'7B'!M63</f>
        <v>0</v>
      </c>
      <c r="Q17" s="77">
        <f>'7A'!M55+'7B'!M55</f>
        <v>0</v>
      </c>
      <c r="R17" s="78" t="e">
        <f>('7A'!M56+'7B'!M56)/2</f>
        <v>#DIV/0!</v>
      </c>
      <c r="S17" s="27"/>
      <c r="T17" s="27" t="s">
        <v>72</v>
      </c>
      <c r="U17" s="27" t="s">
        <v>71</v>
      </c>
    </row>
    <row r="18" spans="1:21" ht="18" customHeight="1">
      <c r="A18" s="171">
        <v>3</v>
      </c>
      <c r="B18" s="171">
        <v>8</v>
      </c>
      <c r="C18" s="34" t="s">
        <v>49</v>
      </c>
      <c r="D18" s="77">
        <f>'8A'!C64+'8B'!C64</f>
        <v>0</v>
      </c>
      <c r="E18" s="77">
        <f>'8A'!C64+'8B'!C64</f>
        <v>0</v>
      </c>
      <c r="F18" s="75"/>
      <c r="G18" s="75">
        <f t="shared" si="3"/>
        <v>0</v>
      </c>
      <c r="H18" s="99">
        <f t="shared" si="1"/>
        <v>0</v>
      </c>
      <c r="I18" s="99">
        <f t="shared" si="2"/>
        <v>0</v>
      </c>
      <c r="J18" s="76" t="e">
        <f>('8A'!C57+'8B'!C57)/2</f>
        <v>#DIV/0!</v>
      </c>
      <c r="K18" s="100">
        <f>'8A'!C58+'8B'!C58</f>
        <v>0</v>
      </c>
      <c r="L18" s="77">
        <f>'8A'!C59+'8B'!C59</f>
        <v>0</v>
      </c>
      <c r="M18" s="77">
        <f>'8A'!C60+'8B'!C60</f>
        <v>0</v>
      </c>
      <c r="N18" s="77">
        <f>'8A'!C61+'8B'!C61</f>
        <v>0</v>
      </c>
      <c r="O18" s="77">
        <f>'8A'!C62+'8B'!C62</f>
        <v>0</v>
      </c>
      <c r="P18" s="100">
        <f>'8A'!C63+'8B'!C63</f>
        <v>0</v>
      </c>
      <c r="Q18" s="77">
        <f>'8A'!C55+'8B'!C55</f>
        <v>0</v>
      </c>
      <c r="R18" s="78" t="e">
        <f>('8A'!C56+'8B'!C56)/2</f>
        <v>#DIV/0!</v>
      </c>
      <c r="S18" s="27"/>
      <c r="T18" s="27" t="s">
        <v>64</v>
      </c>
      <c r="U18" s="27" t="s">
        <v>71</v>
      </c>
    </row>
    <row r="19" spans="1:21" ht="18" customHeight="1">
      <c r="A19" s="171"/>
      <c r="B19" s="171"/>
      <c r="C19" s="34" t="s">
        <v>10</v>
      </c>
      <c r="D19" s="77">
        <f>'8A'!E64+'8B'!E64</f>
        <v>0</v>
      </c>
      <c r="E19" s="77">
        <f>'8A'!E64+'8B'!E64</f>
        <v>0</v>
      </c>
      <c r="F19" s="75"/>
      <c r="G19" s="75">
        <f t="shared" si="3"/>
        <v>0</v>
      </c>
      <c r="H19" s="99">
        <f t="shared" si="1"/>
        <v>0</v>
      </c>
      <c r="I19" s="99">
        <f t="shared" si="2"/>
        <v>0</v>
      </c>
      <c r="J19" s="76" t="e">
        <f>('8A'!E57+'8B'!E57)/2</f>
        <v>#DIV/0!</v>
      </c>
      <c r="K19" s="100">
        <f>'8A'!E58+'8B'!E58</f>
        <v>0</v>
      </c>
      <c r="L19" s="77">
        <f>'8A'!E59+'8B'!E59</f>
        <v>0</v>
      </c>
      <c r="M19" s="77">
        <f>'8A'!E60+'8B'!E60</f>
        <v>0</v>
      </c>
      <c r="N19" s="77">
        <f>'8A'!E61+'8B'!E61</f>
        <v>0</v>
      </c>
      <c r="O19" s="77">
        <f>'8A'!E62+'8B'!E62</f>
        <v>0</v>
      </c>
      <c r="P19" s="100">
        <f>'8A'!E63+'8B'!E63</f>
        <v>0</v>
      </c>
      <c r="Q19" s="77">
        <f>'8A'!E55+'8B'!E55</f>
        <v>0</v>
      </c>
      <c r="R19" s="78" t="e">
        <f>('8A'!E56+'8B'!E56)/2</f>
        <v>#DIV/0!</v>
      </c>
      <c r="S19" s="27"/>
      <c r="T19" s="27" t="s">
        <v>63</v>
      </c>
      <c r="U19" s="27" t="s">
        <v>71</v>
      </c>
    </row>
    <row r="20" spans="1:21" ht="18" customHeight="1">
      <c r="A20" s="171"/>
      <c r="B20" s="171"/>
      <c r="C20" s="34" t="s">
        <v>50</v>
      </c>
      <c r="D20" s="77">
        <f>'8A'!G64+'8B'!G64</f>
        <v>0</v>
      </c>
      <c r="E20" s="77">
        <f>'8A'!G64+'8B'!G64</f>
        <v>0</v>
      </c>
      <c r="F20" s="75"/>
      <c r="G20" s="75">
        <f t="shared" si="3"/>
        <v>0</v>
      </c>
      <c r="H20" s="99">
        <f t="shared" si="1"/>
        <v>0</v>
      </c>
      <c r="I20" s="99">
        <f t="shared" si="2"/>
        <v>0</v>
      </c>
      <c r="J20" s="76" t="e">
        <f>('8A'!I57+'8B'!I57)/2</f>
        <v>#DIV/0!</v>
      </c>
      <c r="K20" s="100">
        <f>'8A'!I58+'8B'!I58</f>
        <v>0</v>
      </c>
      <c r="L20" s="77">
        <f>'8A'!I59+'8B'!I59</f>
        <v>0</v>
      </c>
      <c r="M20" s="77">
        <f>'8A'!I60+'8B'!I60</f>
        <v>0</v>
      </c>
      <c r="N20" s="77">
        <f>'8A'!I61+'8B'!I61</f>
        <v>0</v>
      </c>
      <c r="O20" s="77">
        <f>'8A'!I62+'8B'!I62</f>
        <v>0</v>
      </c>
      <c r="P20" s="100">
        <f>'8A'!I63+'8B'!I63</f>
        <v>0</v>
      </c>
      <c r="Q20" s="77">
        <f>'8A'!I55+'8B'!I55</f>
        <v>0</v>
      </c>
      <c r="R20" s="78" t="e">
        <f>('8A'!I56+'8B'!I56)/2</f>
        <v>#DIV/0!</v>
      </c>
      <c r="S20" s="27"/>
      <c r="T20" s="27" t="s">
        <v>66</v>
      </c>
      <c r="U20" s="27" t="s">
        <v>71</v>
      </c>
    </row>
    <row r="21" spans="1:21">
      <c r="A21" s="171"/>
      <c r="B21" s="171"/>
      <c r="C21" s="34" t="s">
        <v>51</v>
      </c>
      <c r="D21" s="77">
        <f>'8A'!I64+'8B'!I64</f>
        <v>0</v>
      </c>
      <c r="E21" s="77">
        <f>'8A'!I64+'8B'!I64</f>
        <v>0</v>
      </c>
      <c r="F21" s="75"/>
      <c r="G21" s="75">
        <f t="shared" si="3"/>
        <v>0</v>
      </c>
      <c r="H21" s="99">
        <f t="shared" si="1"/>
        <v>0</v>
      </c>
      <c r="I21" s="99">
        <f t="shared" si="2"/>
        <v>0</v>
      </c>
      <c r="J21" s="76" t="e">
        <f>('8A'!G57+'8B'!G57)/2</f>
        <v>#DIV/0!</v>
      </c>
      <c r="K21" s="100">
        <f>'8A'!G58+'8B'!G58</f>
        <v>0</v>
      </c>
      <c r="L21" s="77">
        <f>'8A'!G59+'8B'!G59</f>
        <v>0</v>
      </c>
      <c r="M21" s="77">
        <f>'8A'!G60+'8B'!G60</f>
        <v>0</v>
      </c>
      <c r="N21" s="77">
        <f>'8A'!G61+'8B'!G61</f>
        <v>0</v>
      </c>
      <c r="O21" s="77">
        <f>'8A'!G62+'8B'!G62</f>
        <v>0</v>
      </c>
      <c r="P21" s="100">
        <f>'8A'!G63+'8B'!G63</f>
        <v>0</v>
      </c>
      <c r="Q21" s="77">
        <f>'8A'!G55+'8B'!G55</f>
        <v>0</v>
      </c>
      <c r="R21" s="78" t="e">
        <f>('8A'!G56+'8B'!G56)/2</f>
        <v>#DIV/0!</v>
      </c>
      <c r="S21" s="27"/>
      <c r="T21" s="27" t="s">
        <v>65</v>
      </c>
      <c r="U21" s="27" t="s">
        <v>71</v>
      </c>
    </row>
    <row r="22" spans="1:21" ht="18" customHeight="1">
      <c r="A22" s="171"/>
      <c r="B22" s="171"/>
      <c r="C22" s="34" t="s">
        <v>52</v>
      </c>
      <c r="D22" s="77">
        <f>'8A'!K64+'8B'!K64</f>
        <v>0</v>
      </c>
      <c r="E22" s="77">
        <f>'8A'!K64+'8B'!K64</f>
        <v>0</v>
      </c>
      <c r="F22" s="75"/>
      <c r="G22" s="75">
        <f t="shared" si="3"/>
        <v>0</v>
      </c>
      <c r="H22" s="99">
        <f t="shared" si="1"/>
        <v>0</v>
      </c>
      <c r="I22" s="99">
        <f t="shared" si="2"/>
        <v>0</v>
      </c>
      <c r="J22" s="76" t="e">
        <f>('8A'!K57+'8B'!K57)/2</f>
        <v>#DIV/0!</v>
      </c>
      <c r="K22" s="100">
        <f>'8A'!K58+'8B'!K58</f>
        <v>0</v>
      </c>
      <c r="L22" s="77">
        <f>'8A'!K59+'8B'!K59</f>
        <v>0</v>
      </c>
      <c r="M22" s="77">
        <f>'8A'!K60+'8B'!K60</f>
        <v>0</v>
      </c>
      <c r="N22" s="77">
        <f>'8A'!K61+'8B'!K61</f>
        <v>0</v>
      </c>
      <c r="O22" s="77">
        <f>'8A'!K62+'8B'!K62</f>
        <v>0</v>
      </c>
      <c r="P22" s="100">
        <f>'8A'!K63+'8B'!K63</f>
        <v>0</v>
      </c>
      <c r="Q22" s="77">
        <f>'8A'!K55+'8B'!K55</f>
        <v>0</v>
      </c>
      <c r="R22" s="78" t="e">
        <f>('8A'!K56+'8B'!K56)/2</f>
        <v>#DIV/0!</v>
      </c>
      <c r="S22" s="27"/>
      <c r="T22" s="27" t="s">
        <v>67</v>
      </c>
      <c r="U22" s="27" t="s">
        <v>71</v>
      </c>
    </row>
    <row r="23" spans="1:21" ht="18" customHeight="1">
      <c r="A23" s="171"/>
      <c r="B23" s="171"/>
      <c r="C23" s="34" t="s">
        <v>62</v>
      </c>
      <c r="D23" s="77">
        <f>'8A'!M64+'8B'!M64</f>
        <v>0</v>
      </c>
      <c r="E23" s="77">
        <f>'8A'!M64+'8B'!M64</f>
        <v>0</v>
      </c>
      <c r="F23" s="75"/>
      <c r="G23" s="75">
        <f t="shared" si="3"/>
        <v>0</v>
      </c>
      <c r="H23" s="99">
        <f t="shared" si="1"/>
        <v>0</v>
      </c>
      <c r="I23" s="99">
        <f t="shared" si="2"/>
        <v>0</v>
      </c>
      <c r="J23" s="76" t="e">
        <f>('8A'!M57+'8B'!M57)/2</f>
        <v>#DIV/0!</v>
      </c>
      <c r="K23" s="100">
        <f>'8A'!M58+'8B'!M58</f>
        <v>0</v>
      </c>
      <c r="L23" s="77">
        <f>'8A'!M59+'8B'!M59</f>
        <v>0</v>
      </c>
      <c r="M23" s="77">
        <f>'8A'!M60+'8B'!M60</f>
        <v>0</v>
      </c>
      <c r="N23" s="77">
        <f>'8A'!M61+'8B'!M61</f>
        <v>0</v>
      </c>
      <c r="O23" s="77">
        <f>'8A'!M62+'8B'!M62</f>
        <v>0</v>
      </c>
      <c r="P23" s="100">
        <f>'8A'!M63+'8B'!M63</f>
        <v>0</v>
      </c>
      <c r="Q23" s="77">
        <f>'8A'!M55+'8B'!M55</f>
        <v>0</v>
      </c>
      <c r="R23" s="78" t="e">
        <f>('8A'!M56+'8B'!M56)/2</f>
        <v>#DIV/0!</v>
      </c>
      <c r="S23" s="27"/>
      <c r="T23" s="27" t="s">
        <v>72</v>
      </c>
      <c r="U23" s="27" t="s">
        <v>71</v>
      </c>
    </row>
    <row r="24" spans="1:21" ht="18" customHeight="1">
      <c r="A24" s="171">
        <v>4</v>
      </c>
      <c r="B24" s="171">
        <v>9</v>
      </c>
      <c r="C24" s="34" t="s">
        <v>49</v>
      </c>
      <c r="D24" s="77">
        <f>'9A'!C64+'9B'!C64</f>
        <v>0</v>
      </c>
      <c r="E24" s="77">
        <f>'9A'!C64+'9B'!C64</f>
        <v>0</v>
      </c>
      <c r="F24" s="75"/>
      <c r="G24" s="75">
        <f t="shared" si="3"/>
        <v>0</v>
      </c>
      <c r="H24" s="99">
        <f t="shared" si="1"/>
        <v>0</v>
      </c>
      <c r="I24" s="99">
        <f t="shared" si="2"/>
        <v>0</v>
      </c>
      <c r="J24" s="76" t="e">
        <f>('9A'!C57+'9B'!C57)/2</f>
        <v>#DIV/0!</v>
      </c>
      <c r="K24" s="100">
        <f>'9A'!C58+'9B'!C58</f>
        <v>0</v>
      </c>
      <c r="L24" s="77">
        <f>'9A'!C59+'9B'!C59</f>
        <v>0</v>
      </c>
      <c r="M24" s="77">
        <f>'9A'!C60+'9B'!C60</f>
        <v>0</v>
      </c>
      <c r="N24" s="77">
        <f>'9A'!C61+'9B'!C61</f>
        <v>0</v>
      </c>
      <c r="O24" s="77">
        <f>'9A'!C62+'9B'!C62</f>
        <v>0</v>
      </c>
      <c r="P24" s="100">
        <f>'9A'!C63+'9B'!C63</f>
        <v>0</v>
      </c>
      <c r="Q24" s="77">
        <f>'9A'!C55+'9B'!C55</f>
        <v>0</v>
      </c>
      <c r="R24" s="78" t="e">
        <f>('9A'!C56+'9B'!C56)/2</f>
        <v>#DIV/0!</v>
      </c>
      <c r="S24" s="109"/>
      <c r="T24" s="27" t="s">
        <v>64</v>
      </c>
      <c r="U24" s="27" t="s">
        <v>71</v>
      </c>
    </row>
    <row r="25" spans="1:21">
      <c r="A25" s="171"/>
      <c r="B25" s="171"/>
      <c r="C25" s="34" t="s">
        <v>10</v>
      </c>
      <c r="D25" s="77">
        <f>'9A'!E64+'9B'!E64</f>
        <v>0</v>
      </c>
      <c r="E25" s="77">
        <f>'9A'!E64+'9B'!E64</f>
        <v>0</v>
      </c>
      <c r="F25" s="75"/>
      <c r="G25" s="75">
        <f t="shared" si="3"/>
        <v>0</v>
      </c>
      <c r="H25" s="99">
        <f t="shared" si="1"/>
        <v>0</v>
      </c>
      <c r="I25" s="99">
        <f t="shared" si="2"/>
        <v>0</v>
      </c>
      <c r="J25" s="76" t="e">
        <f>('9A'!E57+'9B'!E57)/2</f>
        <v>#DIV/0!</v>
      </c>
      <c r="K25" s="100">
        <f>'9A'!E58+'9B'!E58</f>
        <v>0</v>
      </c>
      <c r="L25" s="77">
        <f>'9A'!E59+'9B'!E59</f>
        <v>0</v>
      </c>
      <c r="M25" s="77">
        <f>'9A'!E60+'9B'!E60</f>
        <v>0</v>
      </c>
      <c r="N25" s="77">
        <f>'9A'!E61+'9B'!E61</f>
        <v>0</v>
      </c>
      <c r="O25" s="77">
        <f>'9A'!E62+'9B'!E62</f>
        <v>0</v>
      </c>
      <c r="P25" s="100">
        <f>'9A'!E63+'9B'!E63</f>
        <v>0</v>
      </c>
      <c r="Q25" s="77">
        <f>'9A'!E55+'9B'!E55</f>
        <v>0</v>
      </c>
      <c r="R25" s="78" t="e">
        <f>('9A'!E56+'9B'!E56)/2</f>
        <v>#DIV/0!</v>
      </c>
      <c r="S25" s="27"/>
      <c r="T25" s="27" t="s">
        <v>63</v>
      </c>
      <c r="U25" s="27" t="s">
        <v>71</v>
      </c>
    </row>
    <row r="26" spans="1:21" ht="18" customHeight="1">
      <c r="A26" s="171"/>
      <c r="B26" s="171"/>
      <c r="C26" s="34" t="s">
        <v>50</v>
      </c>
      <c r="D26" s="77">
        <f>'9A'!G64+'9B'!G64</f>
        <v>0</v>
      </c>
      <c r="E26" s="77">
        <f>'9A'!G64+'9B'!G64</f>
        <v>0</v>
      </c>
      <c r="F26" s="75"/>
      <c r="G26" s="75">
        <f t="shared" si="3"/>
        <v>0</v>
      </c>
      <c r="H26" s="99">
        <f t="shared" si="1"/>
        <v>0</v>
      </c>
      <c r="I26" s="99">
        <f t="shared" si="2"/>
        <v>0</v>
      </c>
      <c r="J26" s="76" t="e">
        <f>('9A'!I57+'9B'!I57)/2</f>
        <v>#DIV/0!</v>
      </c>
      <c r="K26" s="100">
        <f>'9A'!I58+'9B'!I58</f>
        <v>0</v>
      </c>
      <c r="L26" s="77">
        <f>'9A'!I59+'9B'!I59</f>
        <v>0</v>
      </c>
      <c r="M26" s="77">
        <f>'9A'!I60+'9B'!I60</f>
        <v>0</v>
      </c>
      <c r="N26" s="77">
        <f>'9A'!I61+'9B'!I61</f>
        <v>0</v>
      </c>
      <c r="O26" s="77">
        <f>'9A'!I62+'9B'!I62</f>
        <v>0</v>
      </c>
      <c r="P26" s="100">
        <f>'9A'!I63+'9B'!I63</f>
        <v>0</v>
      </c>
      <c r="Q26" s="77">
        <f>'9A'!I55+'9B'!I55</f>
        <v>0</v>
      </c>
      <c r="R26" s="78" t="e">
        <f>('9A'!I56+'9B'!I56)/2</f>
        <v>#DIV/0!</v>
      </c>
      <c r="S26" s="27"/>
      <c r="T26" s="27" t="s">
        <v>70</v>
      </c>
      <c r="U26" s="27" t="s">
        <v>107</v>
      </c>
    </row>
    <row r="27" spans="1:21" ht="18" customHeight="1">
      <c r="A27" s="171"/>
      <c r="B27" s="171"/>
      <c r="C27" s="34" t="s">
        <v>51</v>
      </c>
      <c r="D27" s="77">
        <f>'9A'!I64+'9B'!I64</f>
        <v>0</v>
      </c>
      <c r="E27" s="77">
        <f>'9A'!I64+'9B'!I64</f>
        <v>0</v>
      </c>
      <c r="F27" s="75"/>
      <c r="G27" s="75">
        <f t="shared" si="3"/>
        <v>0</v>
      </c>
      <c r="H27" s="99">
        <f t="shared" si="1"/>
        <v>0</v>
      </c>
      <c r="I27" s="99">
        <f t="shared" si="2"/>
        <v>0</v>
      </c>
      <c r="J27" s="76" t="e">
        <f>('9A'!G57+'9B'!G57)/2</f>
        <v>#DIV/0!</v>
      </c>
      <c r="K27" s="79">
        <f>'9A'!G58+'9B'!G58</f>
        <v>0</v>
      </c>
      <c r="L27" s="77">
        <f>'9A'!G59+'9B'!G59</f>
        <v>0</v>
      </c>
      <c r="M27" s="77">
        <f>'9A'!G60+'9B'!G60</f>
        <v>0</v>
      </c>
      <c r="N27" s="77">
        <f>'9A'!G61+'9B'!G61</f>
        <v>0</v>
      </c>
      <c r="O27" s="77">
        <f>'9A'!G62+'9B'!G62</f>
        <v>0</v>
      </c>
      <c r="P27" s="100">
        <f>'9A'!G63+'9B'!G63</f>
        <v>0</v>
      </c>
      <c r="Q27" s="77">
        <f>'9A'!G55+'9B'!G55</f>
        <v>0</v>
      </c>
      <c r="R27" s="78" t="e">
        <f>('9A'!G56+'9B'!G56)/2</f>
        <v>#DIV/0!</v>
      </c>
      <c r="S27" s="27"/>
      <c r="T27" s="27" t="s">
        <v>65</v>
      </c>
      <c r="U27" s="27" t="s">
        <v>71</v>
      </c>
    </row>
    <row r="28" spans="1:21" ht="40.5">
      <c r="A28" s="171"/>
      <c r="B28" s="171"/>
      <c r="C28" s="34" t="s">
        <v>52</v>
      </c>
      <c r="D28" s="77">
        <f>'9A'!K64+'9B'!K64</f>
        <v>0</v>
      </c>
      <c r="E28" s="77">
        <f>'9A'!K64+'9B'!K64</f>
        <v>0</v>
      </c>
      <c r="F28" s="75"/>
      <c r="G28" s="75">
        <f t="shared" si="3"/>
        <v>0</v>
      </c>
      <c r="H28" s="99">
        <f t="shared" si="1"/>
        <v>0</v>
      </c>
      <c r="I28" s="99">
        <f t="shared" si="2"/>
        <v>0</v>
      </c>
      <c r="J28" s="76" t="e">
        <f>('9A'!K57+'9B'!K57)/2</f>
        <v>#DIV/0!</v>
      </c>
      <c r="K28" s="77">
        <f>'9A'!K58+'9B'!K58</f>
        <v>0</v>
      </c>
      <c r="L28" s="77">
        <f>'9A'!K59+'9B'!K59</f>
        <v>0</v>
      </c>
      <c r="M28" s="77">
        <f>'9A'!K60+'9B'!K60</f>
        <v>0</v>
      </c>
      <c r="N28" s="77">
        <f>'9A'!K61+'9B'!K61</f>
        <v>0</v>
      </c>
      <c r="O28" s="77">
        <f>'9A'!K62+'9B'!K62</f>
        <v>0</v>
      </c>
      <c r="P28" s="100">
        <f>'9A'!K63+'9B'!K63</f>
        <v>0</v>
      </c>
      <c r="Q28" s="77">
        <f>'9A'!K55+'9B'!K55</f>
        <v>0</v>
      </c>
      <c r="R28" s="78" t="e">
        <f>('9A'!K56+'9B'!K56)/2</f>
        <v>#DIV/0!</v>
      </c>
      <c r="S28" s="27"/>
      <c r="T28" s="27" t="s">
        <v>86</v>
      </c>
      <c r="U28" s="27" t="s">
        <v>106</v>
      </c>
    </row>
    <row r="29" spans="1:21">
      <c r="A29" s="171"/>
      <c r="B29" s="171"/>
      <c r="C29" s="34" t="s">
        <v>62</v>
      </c>
      <c r="D29" s="77">
        <f>'9A'!M64+'9B'!M64</f>
        <v>0</v>
      </c>
      <c r="E29" s="77">
        <f>'9A'!M64+'9B'!M64</f>
        <v>0</v>
      </c>
      <c r="F29" s="75"/>
      <c r="G29" s="75">
        <f t="shared" si="3"/>
        <v>0</v>
      </c>
      <c r="H29" s="99">
        <f t="shared" si="1"/>
        <v>0</v>
      </c>
      <c r="I29" s="99">
        <f t="shared" si="2"/>
        <v>0</v>
      </c>
      <c r="J29" s="76" t="e">
        <f>('9A'!M57+'9B'!M57)/2</f>
        <v>#DIV/0!</v>
      </c>
      <c r="K29" s="77">
        <f>'9A'!M58+'9B'!M58</f>
        <v>0</v>
      </c>
      <c r="L29" s="77">
        <f>'9A'!M59+'9B'!M59</f>
        <v>0</v>
      </c>
      <c r="M29" s="77">
        <f>'9A'!M60+'9B'!M60</f>
        <v>0</v>
      </c>
      <c r="N29" s="77">
        <f>'9A'!M61+'9B'!M61</f>
        <v>0</v>
      </c>
      <c r="O29" s="77">
        <f>'9A'!M62+'9B'!M62</f>
        <v>0</v>
      </c>
      <c r="P29" s="100">
        <f>'9A'!M63+'9B'!M63</f>
        <v>0</v>
      </c>
      <c r="Q29" s="77">
        <f>'9A'!M55+'9B'!M55</f>
        <v>0</v>
      </c>
      <c r="R29" s="78" t="e">
        <f>('9A'!M56+'9B'!M56)/2</f>
        <v>#DIV/0!</v>
      </c>
      <c r="S29" s="27"/>
      <c r="T29" s="27" t="s">
        <v>101</v>
      </c>
      <c r="U29" s="27" t="s">
        <v>71</v>
      </c>
    </row>
    <row r="30" spans="1:21">
      <c r="A30" s="80"/>
      <c r="B30" s="80"/>
      <c r="C30" s="41"/>
      <c r="D30" s="80"/>
      <c r="E30" s="81"/>
      <c r="F30" s="82"/>
      <c r="G30" s="82"/>
      <c r="H30" s="74"/>
      <c r="I30" s="74"/>
      <c r="J30" s="83"/>
      <c r="K30" s="81"/>
      <c r="L30" s="81"/>
      <c r="M30" s="81"/>
      <c r="N30" s="81"/>
      <c r="O30" s="80"/>
      <c r="P30" s="80"/>
      <c r="Q30" s="81"/>
      <c r="R30" s="84"/>
      <c r="S30" s="66"/>
      <c r="T30" s="66"/>
      <c r="U30" s="66"/>
    </row>
    <row r="31" spans="1:21">
      <c r="A31" s="80"/>
      <c r="B31" s="80"/>
      <c r="C31" s="41"/>
      <c r="D31" s="80"/>
      <c r="E31" s="81"/>
      <c r="F31" s="82"/>
      <c r="G31" s="82"/>
      <c r="H31" s="74"/>
      <c r="I31" s="74"/>
      <c r="J31" s="83"/>
      <c r="K31" s="81"/>
      <c r="L31" s="81"/>
      <c r="M31" s="81"/>
      <c r="N31" s="81"/>
      <c r="O31" s="80"/>
      <c r="P31" s="80"/>
      <c r="Q31" s="81"/>
      <c r="R31" s="84"/>
      <c r="S31" s="66"/>
      <c r="T31" s="66"/>
      <c r="U31" s="66"/>
    </row>
    <row r="32" spans="1:21">
      <c r="A32" s="80"/>
      <c r="B32" s="80"/>
      <c r="C32" s="41"/>
      <c r="D32" s="80"/>
      <c r="E32" s="81"/>
      <c r="F32" s="82"/>
      <c r="G32" s="82"/>
      <c r="H32" s="74"/>
      <c r="I32" s="74"/>
      <c r="J32" s="83"/>
      <c r="K32" s="81"/>
      <c r="L32" s="81"/>
      <c r="M32" s="81"/>
      <c r="N32" s="81"/>
      <c r="O32" s="80"/>
      <c r="P32" s="80"/>
      <c r="Q32" s="81"/>
      <c r="R32" s="84"/>
      <c r="S32" s="66"/>
      <c r="T32" s="66"/>
      <c r="U32" s="66"/>
    </row>
    <row r="33" spans="1:21">
      <c r="A33" s="80"/>
      <c r="B33" s="80"/>
      <c r="C33" s="41"/>
      <c r="D33" s="80"/>
      <c r="E33" s="81"/>
      <c r="F33" s="82"/>
      <c r="G33" s="82"/>
      <c r="H33" s="74"/>
      <c r="I33" s="74"/>
      <c r="J33" s="83"/>
      <c r="K33" s="81"/>
      <c r="L33" s="81"/>
      <c r="M33" s="81"/>
      <c r="N33" s="81"/>
      <c r="O33" s="80"/>
      <c r="P33" s="80"/>
      <c r="Q33" s="81"/>
      <c r="R33" s="84"/>
      <c r="S33" s="66"/>
      <c r="T33" s="66"/>
      <c r="U33" s="66"/>
    </row>
    <row r="34" spans="1:21">
      <c r="A34" s="80"/>
      <c r="B34" s="80"/>
      <c r="C34" s="41"/>
      <c r="D34" s="80"/>
      <c r="E34" s="81"/>
      <c r="F34" s="82"/>
      <c r="G34" s="82"/>
      <c r="H34" s="74"/>
      <c r="I34" s="74"/>
      <c r="J34" s="83"/>
      <c r="K34" s="81"/>
      <c r="L34" s="81"/>
      <c r="M34" s="81"/>
      <c r="N34" s="81"/>
      <c r="O34" s="80"/>
      <c r="P34" s="80"/>
      <c r="Q34" s="81"/>
      <c r="R34" s="84"/>
      <c r="S34" s="66"/>
      <c r="T34" s="66"/>
      <c r="U34" s="66"/>
    </row>
    <row r="35" spans="1:21">
      <c r="A35" s="80"/>
      <c r="B35" s="80"/>
      <c r="C35" s="41"/>
      <c r="D35" s="80"/>
      <c r="E35" s="81"/>
      <c r="F35" s="82"/>
      <c r="G35" s="82"/>
      <c r="H35" s="74"/>
      <c r="I35" s="74"/>
      <c r="J35" s="83"/>
      <c r="K35" s="81"/>
      <c r="L35" s="81"/>
      <c r="M35" s="81"/>
      <c r="N35" s="81"/>
      <c r="O35" s="80"/>
      <c r="P35" s="80"/>
      <c r="Q35" s="81"/>
      <c r="R35" s="84"/>
      <c r="S35" s="66"/>
      <c r="T35" s="66"/>
      <c r="U35" s="66"/>
    </row>
    <row r="36" spans="1:21">
      <c r="A36" s="80"/>
      <c r="B36" s="80"/>
      <c r="C36" s="41"/>
      <c r="D36" s="81"/>
      <c r="E36" s="81"/>
      <c r="J36" s="85"/>
      <c r="L36" s="87"/>
      <c r="M36" s="87"/>
      <c r="N36" s="87"/>
      <c r="O36" s="87"/>
      <c r="P36" s="87"/>
      <c r="Q36" s="87"/>
      <c r="R36" s="84"/>
      <c r="S36" s="66"/>
      <c r="T36" s="66"/>
      <c r="U36" s="66"/>
    </row>
    <row r="37" spans="1:21">
      <c r="C37" s="41" t="s">
        <v>88</v>
      </c>
      <c r="M37" s="98" t="s">
        <v>90</v>
      </c>
      <c r="S37" s="86" t="s">
        <v>89</v>
      </c>
    </row>
  </sheetData>
  <protectedRanges>
    <protectedRange sqref="T6:U27 U36" name="Range1"/>
    <protectedRange sqref="S15:S17 S7 S25:S26 S13 S21:S23 S19 S9:S11" name="Range1_1"/>
  </protectedRanges>
  <mergeCells count="27">
    <mergeCell ref="T4:T5"/>
    <mergeCell ref="J4:J5"/>
    <mergeCell ref="A1:U1"/>
    <mergeCell ref="A2:U2"/>
    <mergeCell ref="A3:U3"/>
    <mergeCell ref="A4:A5"/>
    <mergeCell ref="B4:B5"/>
    <mergeCell ref="C4:C5"/>
    <mergeCell ref="D4:D5"/>
    <mergeCell ref="E4:E5"/>
    <mergeCell ref="F4:F5"/>
    <mergeCell ref="G4:G5"/>
    <mergeCell ref="U4:U5"/>
    <mergeCell ref="K4:O4"/>
    <mergeCell ref="Q4:Q5"/>
    <mergeCell ref="R4:R5"/>
    <mergeCell ref="S4:S5"/>
    <mergeCell ref="A12:A17"/>
    <mergeCell ref="B12:B17"/>
    <mergeCell ref="A18:A23"/>
    <mergeCell ref="B18:B23"/>
    <mergeCell ref="A6:A11"/>
    <mergeCell ref="B6:B11"/>
    <mergeCell ref="I4:I5"/>
    <mergeCell ref="A24:A29"/>
    <mergeCell ref="B24:B29"/>
    <mergeCell ref="H4:H5"/>
  </mergeCells>
  <pageMargins left="0.7" right="0.39370078740157499" top="0.41" bottom="0.39" header="0.31496062992126" footer="0.31496062992126"/>
  <pageSetup paperSize="9" scale="82" orientation="landscape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14"/>
  <sheetViews>
    <sheetView view="pageBreakPreview" topLeftCell="B1" zoomScale="115" zoomScaleNormal="100" zoomScaleSheetLayoutView="115" workbookViewId="0">
      <selection activeCell="I5" sqref="I5"/>
    </sheetView>
  </sheetViews>
  <sheetFormatPr defaultColWidth="9.140625" defaultRowHeight="15"/>
  <cols>
    <col min="1" max="1" width="0" hidden="1" customWidth="1"/>
    <col min="2" max="2" width="7.28515625" customWidth="1"/>
    <col min="3" max="3" width="10.85546875" customWidth="1"/>
    <col min="4" max="4" width="16.5703125" customWidth="1"/>
    <col min="5" max="5" width="8.7109375" customWidth="1"/>
    <col min="6" max="6" width="9.28515625" bestFit="1" customWidth="1"/>
    <col min="7" max="7" width="8.140625" bestFit="1" customWidth="1"/>
    <col min="8" max="12" width="7.7109375" customWidth="1"/>
    <col min="13" max="14" width="12" customWidth="1"/>
    <col min="15" max="15" width="10.28515625" customWidth="1"/>
    <col min="16" max="16" width="15.42578125" customWidth="1"/>
  </cols>
  <sheetData>
    <row r="1" spans="1:17" ht="17.25">
      <c r="A1" s="72"/>
      <c r="B1" s="182" t="str">
        <f>TITLE!A1</f>
        <v>PM SHRI SCHOOL JAWAHAR NAVODAYA VIDYALAYA, RAJKOT</v>
      </c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17" ht="17.25">
      <c r="A2" s="182" t="str">
        <f>TITLE!A2</f>
        <v>CONSOLIDATED RESULT 2025-26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72"/>
    </row>
    <row r="3" spans="1:17" ht="17.25">
      <c r="A3" s="182" t="str">
        <f>TITLE!A3</f>
        <v>TERM-1/ MID TERM ___________________-2025-26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72"/>
    </row>
    <row r="4" spans="1:17" ht="18.75" customHeight="1">
      <c r="A4" s="186"/>
      <c r="B4" s="187" t="s">
        <v>73</v>
      </c>
      <c r="C4" s="187" t="s">
        <v>74</v>
      </c>
      <c r="D4" s="187" t="s">
        <v>75</v>
      </c>
      <c r="E4" s="187" t="s">
        <v>54</v>
      </c>
      <c r="F4" s="187" t="s">
        <v>55</v>
      </c>
      <c r="G4" s="188" t="s">
        <v>45</v>
      </c>
      <c r="H4" s="188"/>
      <c r="I4" s="188"/>
      <c r="J4" s="188"/>
      <c r="K4" s="188"/>
      <c r="L4" s="188"/>
      <c r="M4" s="188"/>
      <c r="N4" s="188"/>
      <c r="O4" s="47"/>
      <c r="P4" s="47"/>
      <c r="Q4" s="47"/>
    </row>
    <row r="5" spans="1:17" ht="93.75">
      <c r="A5" s="186"/>
      <c r="B5" s="189"/>
      <c r="C5" s="189"/>
      <c r="D5" s="189"/>
      <c r="E5" s="189"/>
      <c r="F5" s="190"/>
      <c r="G5" s="191" t="s">
        <v>76</v>
      </c>
      <c r="H5" s="191" t="s">
        <v>77</v>
      </c>
      <c r="I5" s="191" t="s">
        <v>81</v>
      </c>
      <c r="J5" s="191" t="s">
        <v>78</v>
      </c>
      <c r="K5" s="191" t="s">
        <v>82</v>
      </c>
      <c r="L5" s="191" t="s">
        <v>85</v>
      </c>
      <c r="M5" s="191" t="s">
        <v>79</v>
      </c>
      <c r="N5" s="191" t="s">
        <v>80</v>
      </c>
      <c r="O5" s="47"/>
      <c r="P5" s="47"/>
      <c r="Q5" s="47"/>
    </row>
    <row r="6" spans="1:17" ht="30" customHeight="1">
      <c r="B6" s="64">
        <v>6</v>
      </c>
      <c r="C6" s="69">
        <f>('6A'!P57+'6B'!P57)/2</f>
        <v>0</v>
      </c>
      <c r="D6" s="70">
        <f>'6A'!P64+'6B'!P64</f>
        <v>94</v>
      </c>
      <c r="E6" s="70">
        <f>D6-F6</f>
        <v>0</v>
      </c>
      <c r="F6" s="65">
        <f>G6</f>
        <v>94</v>
      </c>
      <c r="G6" s="71">
        <f>'6A'!P58+'6B'!P58</f>
        <v>94</v>
      </c>
      <c r="H6" s="71">
        <f>'6A'!P59+'6B'!P59</f>
        <v>0</v>
      </c>
      <c r="I6" s="71">
        <f>'6A'!P60+'6B'!P60</f>
        <v>0</v>
      </c>
      <c r="J6" s="71">
        <f>'6A'!P61+'6B'!P61</f>
        <v>0</v>
      </c>
      <c r="K6" s="71">
        <f>'6A'!P62+'6B'!P62</f>
        <v>0</v>
      </c>
      <c r="L6" s="71">
        <f>'6A'!P63+'6B'!P63</f>
        <v>0</v>
      </c>
      <c r="M6" s="30">
        <f>('6A'!P55+'6B'!P55)</f>
        <v>0</v>
      </c>
      <c r="N6" s="29">
        <f>M6/D6</f>
        <v>0</v>
      </c>
      <c r="O6" s="185">
        <f>('6A'!P56+'6B'!P56)/2</f>
        <v>0</v>
      </c>
      <c r="P6" s="47"/>
      <c r="Q6" s="47"/>
    </row>
    <row r="7" spans="1:17" ht="30" customHeight="1">
      <c r="B7" s="28">
        <v>7</v>
      </c>
      <c r="C7" s="29">
        <f>('7A'!P57+'7B'!P57)/2</f>
        <v>0</v>
      </c>
      <c r="D7" s="30">
        <f>'7A'!P64+'7B'!P64</f>
        <v>94</v>
      </c>
      <c r="E7" s="70">
        <f t="shared" ref="E7:E9" si="0">D7-F7</f>
        <v>0</v>
      </c>
      <c r="F7" s="65">
        <f t="shared" ref="F7:F9" si="1">G7</f>
        <v>94</v>
      </c>
      <c r="G7" s="30">
        <f>'7A'!P58+'7B'!P58</f>
        <v>94</v>
      </c>
      <c r="H7" s="30">
        <f>'7A'!P59+'7B'!P59</f>
        <v>0</v>
      </c>
      <c r="I7" s="30">
        <f>'7A'!P60+'7B'!P60</f>
        <v>0</v>
      </c>
      <c r="J7" s="30">
        <f>'7A'!P61+'7B'!P61</f>
        <v>0</v>
      </c>
      <c r="K7" s="30">
        <f>'7A'!P62+'7B'!P62</f>
        <v>0</v>
      </c>
      <c r="L7" s="30">
        <f>'7A'!P63+'7B'!P63</f>
        <v>0</v>
      </c>
      <c r="M7" s="30">
        <f>('7A'!P55+'7B'!P55)</f>
        <v>0</v>
      </c>
      <c r="N7" s="29">
        <f>M7/D7</f>
        <v>0</v>
      </c>
      <c r="O7" s="185">
        <f>('7A'!P56+'7B'!P56)/2</f>
        <v>0</v>
      </c>
      <c r="P7" s="47"/>
      <c r="Q7" s="47"/>
    </row>
    <row r="8" spans="1:17" ht="30" customHeight="1">
      <c r="B8" s="28">
        <v>8</v>
      </c>
      <c r="C8" s="29">
        <f>('8A'!P57+'8B'!P57)/2</f>
        <v>0</v>
      </c>
      <c r="D8" s="30">
        <f>'8A'!P64+'8B'!P64</f>
        <v>94</v>
      </c>
      <c r="E8" s="70">
        <f t="shared" si="0"/>
        <v>0</v>
      </c>
      <c r="F8" s="65">
        <f t="shared" si="1"/>
        <v>94</v>
      </c>
      <c r="G8" s="30">
        <f>'8A'!P58+'8B'!P58</f>
        <v>94</v>
      </c>
      <c r="H8" s="30">
        <f>'8A'!P59+'8B'!P59</f>
        <v>0</v>
      </c>
      <c r="I8" s="30">
        <f>'8A'!P60+'8B'!P60</f>
        <v>0</v>
      </c>
      <c r="J8" s="30">
        <f>'8A'!P61+'8B'!P61</f>
        <v>0</v>
      </c>
      <c r="K8" s="30">
        <f>'8A'!P62+'8B'!P62</f>
        <v>0</v>
      </c>
      <c r="L8" s="30">
        <f>'8A'!P63+'8B'!P63</f>
        <v>0</v>
      </c>
      <c r="M8" s="30">
        <f>('8A'!P55+'8B'!P55)</f>
        <v>0</v>
      </c>
      <c r="N8" s="29">
        <f t="shared" ref="N8:N9" si="2">M8/D8</f>
        <v>0</v>
      </c>
      <c r="O8" s="185">
        <f>('8A'!P56+'8B'!P56)/2</f>
        <v>0</v>
      </c>
    </row>
    <row r="9" spans="1:17" ht="30" customHeight="1">
      <c r="B9" s="28">
        <v>9</v>
      </c>
      <c r="C9" s="29">
        <f>('9A'!P57+'9B'!P57)/2</f>
        <v>0</v>
      </c>
      <c r="D9" s="30">
        <f>'9A'!P64+'9B'!P64</f>
        <v>94</v>
      </c>
      <c r="E9" s="70">
        <f t="shared" si="0"/>
        <v>0</v>
      </c>
      <c r="F9" s="65">
        <f t="shared" si="1"/>
        <v>94</v>
      </c>
      <c r="G9" s="30">
        <f>'9A'!P58+'9B'!P58</f>
        <v>94</v>
      </c>
      <c r="H9" s="30">
        <f>'9A'!P59+'9B'!P59</f>
        <v>0</v>
      </c>
      <c r="I9" s="30">
        <f>'9A'!P60+'9B'!P60</f>
        <v>0</v>
      </c>
      <c r="J9" s="30">
        <f>'9A'!P61+'9B'!P61</f>
        <v>0</v>
      </c>
      <c r="K9" s="30">
        <f>'9A'!P62+'9B'!P62</f>
        <v>0</v>
      </c>
      <c r="L9" s="30">
        <f>'9A'!P63+'9B'!P63</f>
        <v>0</v>
      </c>
      <c r="M9" s="30">
        <f>('9A'!P55+'9B'!P55)</f>
        <v>0</v>
      </c>
      <c r="N9" s="29">
        <f t="shared" si="2"/>
        <v>0</v>
      </c>
      <c r="O9" s="185">
        <f>('9A'!P56+'9B'!P56)/2</f>
        <v>0</v>
      </c>
    </row>
    <row r="10" spans="1:17" ht="39" customHeight="1"/>
    <row r="14" spans="1:17">
      <c r="C14" s="41" t="s">
        <v>88</v>
      </c>
      <c r="D14" s="47"/>
      <c r="E14" s="47"/>
      <c r="G14" s="47" t="s">
        <v>90</v>
      </c>
      <c r="I14" s="47"/>
      <c r="J14" s="47"/>
      <c r="L14" s="47"/>
      <c r="M14" t="s">
        <v>89</v>
      </c>
      <c r="N14" s="47"/>
      <c r="O14" s="47"/>
      <c r="P14" s="47"/>
    </row>
  </sheetData>
  <mergeCells count="9">
    <mergeCell ref="B1:O1"/>
    <mergeCell ref="A2:N2"/>
    <mergeCell ref="A3:N3"/>
    <mergeCell ref="B4:B5"/>
    <mergeCell ref="C4:C5"/>
    <mergeCell ref="D4:D5"/>
    <mergeCell ref="E4:E5"/>
    <mergeCell ref="F4:F5"/>
    <mergeCell ref="G4:N4"/>
  </mergeCells>
  <pageMargins left="1.34" right="0.4" top="0.46" bottom="0.48" header="0.3" footer="0.3"/>
  <pageSetup paperSize="9" scale="93" orientation="landscape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25"/>
  <sheetViews>
    <sheetView tabSelected="1" view="pageBreakPreview" topLeftCell="B1" zoomScale="115" zoomScaleSheetLayoutView="115" workbookViewId="0">
      <selection activeCell="L16" sqref="L16"/>
    </sheetView>
  </sheetViews>
  <sheetFormatPr defaultColWidth="9.140625" defaultRowHeight="15"/>
  <cols>
    <col min="1" max="1" width="0" hidden="1" customWidth="1"/>
    <col min="3" max="3" width="7.28515625" customWidth="1"/>
    <col min="4" max="4" width="11.5703125" customWidth="1"/>
    <col min="5" max="5" width="10.85546875" customWidth="1"/>
    <col min="6" max="6" width="8.7109375" customWidth="1"/>
    <col min="7" max="7" width="8" bestFit="1" customWidth="1"/>
    <col min="8" max="9" width="7.7109375" customWidth="1"/>
    <col min="10" max="10" width="8.7109375" bestFit="1" customWidth="1"/>
    <col min="11" max="11" width="6" bestFit="1" customWidth="1"/>
    <col min="12" max="12" width="15.42578125" customWidth="1"/>
  </cols>
  <sheetData>
    <row r="1" spans="1:11" ht="17.25">
      <c r="A1" s="72"/>
      <c r="B1" s="72"/>
      <c r="C1" s="182" t="str">
        <f>TITLE!A1</f>
        <v>PM SHRI SCHOOL JAWAHAR NAVODAYA VIDYALAYA, RAJKOT</v>
      </c>
      <c r="D1" s="182"/>
      <c r="E1" s="182"/>
      <c r="F1" s="182"/>
      <c r="G1" s="182"/>
      <c r="H1" s="182"/>
      <c r="I1" s="182"/>
      <c r="J1" s="182"/>
      <c r="K1" s="182"/>
    </row>
    <row r="2" spans="1:11" ht="17.25">
      <c r="A2" s="182" t="str">
        <f>TITLE!A2</f>
        <v>CONSOLIDATED RESULT 2025-26</v>
      </c>
      <c r="B2" s="182"/>
      <c r="C2" s="182"/>
      <c r="D2" s="182"/>
      <c r="E2" s="182"/>
      <c r="F2" s="182"/>
      <c r="G2" s="182"/>
      <c r="H2" s="182"/>
      <c r="I2" s="182"/>
      <c r="J2" s="182"/>
      <c r="K2" s="72"/>
    </row>
    <row r="3" spans="1:11" ht="17.25">
      <c r="A3" s="182" t="str">
        <f>TITLE!A3</f>
        <v>TERM-1/ MID TERM ___________________-2025-26</v>
      </c>
      <c r="B3" s="182"/>
      <c r="C3" s="182"/>
      <c r="D3" s="182"/>
      <c r="E3" s="182"/>
      <c r="F3" s="182"/>
      <c r="G3" s="182"/>
      <c r="H3" s="182"/>
      <c r="I3" s="182"/>
      <c r="J3" s="182"/>
      <c r="K3" s="72"/>
    </row>
    <row r="4" spans="1:11" ht="17.25">
      <c r="A4" s="73"/>
      <c r="B4" s="73"/>
      <c r="C4" s="73"/>
      <c r="D4" s="73"/>
      <c r="E4" s="73"/>
      <c r="F4" s="73"/>
      <c r="G4" s="73"/>
      <c r="H4" s="73"/>
      <c r="I4" s="73"/>
      <c r="J4" s="73"/>
      <c r="K4" s="72"/>
    </row>
    <row r="5" spans="1:11" ht="34.5">
      <c r="A5" s="73"/>
      <c r="B5" s="73"/>
      <c r="C5" s="73"/>
      <c r="D5" s="93" t="s">
        <v>105</v>
      </c>
      <c r="E5" s="50" t="s">
        <v>49</v>
      </c>
      <c r="F5" s="50" t="s">
        <v>10</v>
      </c>
      <c r="G5" s="94" t="s">
        <v>12</v>
      </c>
      <c r="H5" s="94" t="s">
        <v>18</v>
      </c>
      <c r="I5" s="94" t="s">
        <v>13</v>
      </c>
      <c r="J5" s="94" t="s">
        <v>14</v>
      </c>
      <c r="K5" s="95" t="s">
        <v>103</v>
      </c>
    </row>
    <row r="6" spans="1:11" ht="17.25">
      <c r="A6" s="73"/>
      <c r="B6" s="89">
        <v>6</v>
      </c>
      <c r="C6" s="92">
        <v>40</v>
      </c>
      <c r="D6" s="184">
        <f>'6A'!P64+'6B'!P64</f>
        <v>94</v>
      </c>
      <c r="E6" s="89">
        <f>'6A'!C65+'6B'!C65</f>
        <v>0</v>
      </c>
      <c r="F6" s="89">
        <f>'6A'!E65+'6B'!E65</f>
        <v>0</v>
      </c>
      <c r="G6" s="89">
        <f>'6A'!G65+'6B'!G65</f>
        <v>0</v>
      </c>
      <c r="H6" s="89">
        <f>'6A'!I65+'6B'!I65</f>
        <v>0</v>
      </c>
      <c r="I6" s="89">
        <f>'6A'!K65+'6B'!K65</f>
        <v>0</v>
      </c>
      <c r="J6" s="89">
        <f>'6A'!M65+'6B'!M65</f>
        <v>0</v>
      </c>
      <c r="K6" s="95"/>
    </row>
    <row r="7" spans="1:11" ht="17.25">
      <c r="A7" s="73"/>
      <c r="B7" s="89"/>
      <c r="C7" s="92">
        <v>60</v>
      </c>
      <c r="D7" s="179"/>
      <c r="E7" s="89">
        <f>'6A'!C66+'6B'!C66</f>
        <v>0</v>
      </c>
      <c r="F7" s="89">
        <f>'6A'!E66+'6B'!E66</f>
        <v>0</v>
      </c>
      <c r="G7" s="89">
        <f>'6A'!G66+'6B'!G66</f>
        <v>0</v>
      </c>
      <c r="H7" s="89">
        <f>'6A'!I66+'6B'!I66</f>
        <v>0</v>
      </c>
      <c r="I7" s="89">
        <f>'6A'!K66+'6B'!K66</f>
        <v>0</v>
      </c>
      <c r="J7" s="89">
        <f>'6A'!M66+'6B'!M66</f>
        <v>0</v>
      </c>
      <c r="K7" s="95"/>
    </row>
    <row r="8" spans="1:11" ht="17.25">
      <c r="A8" s="73"/>
      <c r="B8" s="89"/>
      <c r="C8" s="92" t="s">
        <v>103</v>
      </c>
      <c r="D8" s="179"/>
      <c r="E8" s="89">
        <v>0</v>
      </c>
      <c r="F8" s="89">
        <v>0</v>
      </c>
      <c r="G8" s="89">
        <v>0</v>
      </c>
      <c r="H8" s="89">
        <v>2</v>
      </c>
      <c r="I8" s="89">
        <v>0</v>
      </c>
      <c r="J8" s="89">
        <v>0</v>
      </c>
      <c r="K8" s="95"/>
    </row>
    <row r="9" spans="1:11" ht="17.25">
      <c r="A9" s="73"/>
      <c r="B9" s="89">
        <v>7</v>
      </c>
      <c r="C9" s="92">
        <v>40</v>
      </c>
      <c r="D9" s="183">
        <f>'7A'!P64+'7B'!P64</f>
        <v>94</v>
      </c>
      <c r="E9" s="89">
        <f>'7A'!C65+'7B'!C65</f>
        <v>0</v>
      </c>
      <c r="F9" s="89">
        <f>'7A'!E65+'7B'!E65</f>
        <v>0</v>
      </c>
      <c r="G9" s="89">
        <f>'7A'!G65+'7B'!G65</f>
        <v>0</v>
      </c>
      <c r="H9" s="89">
        <f>'7A'!I65+'7B'!I65</f>
        <v>0</v>
      </c>
      <c r="I9" s="89">
        <f>'7A'!K65+'7B'!K65</f>
        <v>0</v>
      </c>
      <c r="J9" s="89">
        <f>'7A'!M65+'7B'!P65</f>
        <v>47</v>
      </c>
      <c r="K9" s="95"/>
    </row>
    <row r="10" spans="1:11" ht="17.25">
      <c r="A10" s="73"/>
      <c r="B10" s="89"/>
      <c r="C10" s="92">
        <v>60</v>
      </c>
      <c r="D10" s="171"/>
      <c r="E10" s="89">
        <f>'7A'!C66+'7B'!C66</f>
        <v>0</v>
      </c>
      <c r="F10" s="89">
        <f>'7A'!E66+'7B'!E66</f>
        <v>0</v>
      </c>
      <c r="G10" s="89">
        <f>'7A'!G66+'7B'!G66</f>
        <v>0</v>
      </c>
      <c r="H10" s="89">
        <f>'7A'!I66+'7B'!I66</f>
        <v>0</v>
      </c>
      <c r="I10" s="89">
        <f>'7A'!K66+'7B'!K66</f>
        <v>0</v>
      </c>
      <c r="J10" s="89">
        <f>'7A'!M66+'7B'!P66</f>
        <v>47</v>
      </c>
      <c r="K10" s="95"/>
    </row>
    <row r="11" spans="1:11" ht="17.25">
      <c r="A11" s="73"/>
      <c r="B11" s="89"/>
      <c r="C11" s="92" t="s">
        <v>103</v>
      </c>
      <c r="D11" s="171"/>
      <c r="E11" s="89">
        <v>3</v>
      </c>
      <c r="F11" s="89">
        <v>0</v>
      </c>
      <c r="G11" s="89">
        <v>0</v>
      </c>
      <c r="H11" s="89">
        <v>0</v>
      </c>
      <c r="I11" s="89">
        <v>0</v>
      </c>
      <c r="J11" s="89">
        <v>1</v>
      </c>
      <c r="K11" s="95"/>
    </row>
    <row r="12" spans="1:11" ht="17.25">
      <c r="A12" s="73"/>
      <c r="B12" s="89">
        <v>8</v>
      </c>
      <c r="C12" s="92">
        <v>40</v>
      </c>
      <c r="D12" s="183">
        <f>'8A'!P64+'8B'!P64</f>
        <v>94</v>
      </c>
      <c r="E12" s="89">
        <f>'8A'!C65+'8B'!C65</f>
        <v>0</v>
      </c>
      <c r="F12" s="89">
        <f>'8A'!E65+'8B'!E65</f>
        <v>0</v>
      </c>
      <c r="G12" s="89">
        <f>'8A'!G65+'8B'!G65</f>
        <v>0</v>
      </c>
      <c r="H12" s="89">
        <f>'8A'!I65+'8B'!I65</f>
        <v>0</v>
      </c>
      <c r="I12" s="89">
        <f>'8A'!K65+'8B'!K65</f>
        <v>0</v>
      </c>
      <c r="J12" s="89">
        <f>'8A'!M65+'8B'!M65</f>
        <v>0</v>
      </c>
      <c r="K12" s="95"/>
    </row>
    <row r="13" spans="1:11" ht="17.25">
      <c r="A13" s="73"/>
      <c r="B13" s="89"/>
      <c r="C13" s="92">
        <v>60</v>
      </c>
      <c r="D13" s="171"/>
      <c r="E13" s="89">
        <f>'8A'!C66+'8B'!C66</f>
        <v>0</v>
      </c>
      <c r="F13" s="89">
        <f>'8A'!E66+'8B'!E66</f>
        <v>0</v>
      </c>
      <c r="G13" s="89">
        <f>'8A'!G66+'8B'!G66</f>
        <v>0</v>
      </c>
      <c r="H13" s="89">
        <f>'8A'!I66+'8B'!I66</f>
        <v>0</v>
      </c>
      <c r="I13" s="89">
        <f>'8A'!K66+'8B'!K66</f>
        <v>0</v>
      </c>
      <c r="J13" s="89">
        <f>'8A'!M66+'8B'!M66</f>
        <v>0</v>
      </c>
      <c r="K13" s="95"/>
    </row>
    <row r="14" spans="1:11" ht="17.25">
      <c r="A14" s="73"/>
      <c r="B14" s="89"/>
      <c r="C14" s="92" t="s">
        <v>103</v>
      </c>
      <c r="D14" s="171"/>
      <c r="E14" s="89">
        <v>1</v>
      </c>
      <c r="F14" s="89">
        <v>0</v>
      </c>
      <c r="G14" s="89">
        <v>0</v>
      </c>
      <c r="H14" s="89">
        <v>0</v>
      </c>
      <c r="I14" s="89">
        <v>0</v>
      </c>
      <c r="J14" s="89">
        <v>2</v>
      </c>
      <c r="K14" s="95"/>
    </row>
    <row r="15" spans="1:11" ht="17.25">
      <c r="A15" s="73"/>
      <c r="B15" s="89">
        <v>9</v>
      </c>
      <c r="C15" s="92">
        <v>40</v>
      </c>
      <c r="D15" s="183">
        <f>'9A'!P64+'9B'!P64</f>
        <v>94</v>
      </c>
      <c r="E15" s="89">
        <f>'9A'!C65+'9B'!C65</f>
        <v>0</v>
      </c>
      <c r="F15" s="89">
        <f>'9A'!E65+'9B'!E65</f>
        <v>0</v>
      </c>
      <c r="G15" s="89">
        <f>'9A'!G65+'9B'!G65</f>
        <v>0</v>
      </c>
      <c r="H15" s="89">
        <f>'9A'!I65+'9B'!I65</f>
        <v>0</v>
      </c>
      <c r="I15" s="89">
        <f>'9A'!K65+'9B'!K65</f>
        <v>0</v>
      </c>
      <c r="J15" s="89">
        <f>'9A'!M65+'9B'!M65</f>
        <v>0</v>
      </c>
      <c r="K15" s="95"/>
    </row>
    <row r="16" spans="1:11" ht="17.25">
      <c r="A16" s="73"/>
      <c r="B16" s="89"/>
      <c r="C16" s="92">
        <v>60</v>
      </c>
      <c r="D16" s="171"/>
      <c r="E16" s="89">
        <f>'9A'!C66+'9B'!C66</f>
        <v>0</v>
      </c>
      <c r="F16" s="89">
        <f>'9A'!E66+'9B'!E66</f>
        <v>0</v>
      </c>
      <c r="G16" s="89">
        <f>'9A'!G66+'9B'!G66</f>
        <v>0</v>
      </c>
      <c r="H16" s="89">
        <f>'9A'!I66+'9B'!I66</f>
        <v>0</v>
      </c>
      <c r="I16" s="89">
        <f>'9A'!K66+'9B'!K66</f>
        <v>0</v>
      </c>
      <c r="J16" s="89">
        <f>'9A'!M66+'9B'!M66</f>
        <v>0</v>
      </c>
      <c r="K16" s="95"/>
    </row>
    <row r="17" spans="1:12" ht="17.25">
      <c r="A17" s="73"/>
      <c r="B17" s="89"/>
      <c r="C17" s="92" t="s">
        <v>103</v>
      </c>
      <c r="D17" s="171"/>
      <c r="E17" s="89">
        <v>0</v>
      </c>
      <c r="F17" s="89">
        <v>0</v>
      </c>
      <c r="G17" s="89">
        <v>0</v>
      </c>
      <c r="H17" s="89">
        <v>0</v>
      </c>
      <c r="I17" s="89">
        <v>4</v>
      </c>
      <c r="J17" s="89">
        <v>0</v>
      </c>
      <c r="K17" s="95"/>
    </row>
    <row r="18" spans="1:12" ht="17.25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72"/>
    </row>
    <row r="19" spans="1:12" ht="17.25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2"/>
    </row>
    <row r="20" spans="1:12" ht="17.25">
      <c r="A20" s="73"/>
      <c r="B20" s="73"/>
      <c r="C20" s="73"/>
      <c r="D20" s="73"/>
      <c r="E20" s="73"/>
      <c r="F20" s="73"/>
      <c r="G20" s="73"/>
      <c r="H20" s="73"/>
      <c r="I20" s="73"/>
      <c r="J20" s="73"/>
      <c r="K20" s="72"/>
    </row>
    <row r="21" spans="1:12" ht="17.25">
      <c r="A21" s="73"/>
      <c r="B21" s="73"/>
      <c r="C21" s="73"/>
      <c r="D21" s="73"/>
      <c r="E21" s="73"/>
      <c r="F21" s="73"/>
      <c r="G21" s="73"/>
      <c r="H21" s="73"/>
      <c r="I21" s="73"/>
      <c r="J21" s="73"/>
      <c r="K21" s="72"/>
    </row>
    <row r="25" spans="1:12">
      <c r="E25" s="41" t="s">
        <v>88</v>
      </c>
      <c r="F25" s="47"/>
      <c r="G25" s="47" t="s">
        <v>90</v>
      </c>
      <c r="H25" s="47"/>
      <c r="J25" t="s">
        <v>89</v>
      </c>
      <c r="K25" s="47"/>
      <c r="L25" s="47"/>
    </row>
  </sheetData>
  <mergeCells count="7">
    <mergeCell ref="D12:D14"/>
    <mergeCell ref="D15:D17"/>
    <mergeCell ref="C1:K1"/>
    <mergeCell ref="A2:J2"/>
    <mergeCell ref="A3:J3"/>
    <mergeCell ref="D6:D8"/>
    <mergeCell ref="D9:D11"/>
  </mergeCells>
  <pageMargins left="1.34" right="0.4" top="0.46" bottom="0.48" header="0.3" footer="0.3"/>
  <pageSetup paperSize="9" scale="93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3"/>
  <sheetViews>
    <sheetView zoomScale="85" zoomScaleNormal="85" workbookViewId="0"/>
  </sheetViews>
  <sheetFormatPr defaultRowHeight="12"/>
  <cols>
    <col min="1" max="1" width="31.5703125" style="42" bestFit="1" customWidth="1"/>
    <col min="2" max="2" width="31.7109375" style="42" bestFit="1" customWidth="1"/>
    <col min="3" max="3" width="37.85546875" style="42" bestFit="1" customWidth="1"/>
    <col min="4" max="4" width="22.28515625" style="42" bestFit="1" customWidth="1"/>
    <col min="5" max="5" width="28.85546875" style="42" bestFit="1" customWidth="1"/>
    <col min="6" max="6" width="38.28515625" style="42" bestFit="1" customWidth="1"/>
    <col min="7" max="7" width="28.42578125" style="42" bestFit="1" customWidth="1"/>
    <col min="8" max="8" width="37.42578125" style="42" bestFit="1" customWidth="1"/>
    <col min="9" max="9" width="27.140625" style="42" hidden="1" customWidth="1"/>
    <col min="10" max="10" width="25" style="42" hidden="1" customWidth="1"/>
    <col min="11" max="37" width="0" style="42" hidden="1" customWidth="1"/>
    <col min="38" max="16384" width="9.140625" style="42"/>
  </cols>
  <sheetData>
    <row r="1" spans="1:10" s="120" customFormat="1">
      <c r="A1" s="119" t="s">
        <v>0</v>
      </c>
      <c r="B1" s="119" t="s">
        <v>1</v>
      </c>
      <c r="C1" s="119" t="s">
        <v>2</v>
      </c>
      <c r="D1" s="119" t="s">
        <v>3</v>
      </c>
      <c r="E1" s="119" t="s">
        <v>4</v>
      </c>
      <c r="F1" s="119" t="s">
        <v>5</v>
      </c>
      <c r="G1" s="119" t="s">
        <v>6</v>
      </c>
      <c r="H1" s="119" t="s">
        <v>7</v>
      </c>
      <c r="I1" s="119"/>
      <c r="J1" s="119"/>
    </row>
    <row r="2" spans="1:10" ht="15" customHeight="1">
      <c r="A2" s="121"/>
      <c r="B2" s="122"/>
      <c r="C2" s="123"/>
      <c r="D2" s="124"/>
      <c r="E2" s="122"/>
      <c r="F2" s="122"/>
      <c r="G2" s="125"/>
      <c r="H2" s="125"/>
      <c r="I2" s="123"/>
      <c r="J2" s="123"/>
    </row>
    <row r="3" spans="1:10" ht="15" customHeight="1">
      <c r="A3" s="121"/>
      <c r="B3" s="122"/>
      <c r="C3" s="126"/>
      <c r="D3" s="124"/>
      <c r="E3" s="122"/>
      <c r="F3" s="122"/>
      <c r="G3" s="125"/>
      <c r="H3" s="125"/>
      <c r="I3" s="123"/>
      <c r="J3" s="123"/>
    </row>
    <row r="4" spans="1:10" ht="15" customHeight="1">
      <c r="A4" s="121"/>
      <c r="B4" s="122"/>
      <c r="C4" s="123"/>
      <c r="D4" s="124"/>
      <c r="E4" s="122"/>
      <c r="F4" s="122"/>
      <c r="G4" s="127"/>
      <c r="H4" s="125"/>
      <c r="I4" s="123"/>
      <c r="J4" s="123"/>
    </row>
    <row r="5" spans="1:10" ht="15" customHeight="1">
      <c r="A5" s="121"/>
      <c r="B5" s="122"/>
      <c r="C5" s="123"/>
      <c r="D5" s="124"/>
      <c r="E5" s="122"/>
      <c r="F5" s="122"/>
      <c r="G5" s="127"/>
      <c r="H5" s="125"/>
      <c r="I5" s="123"/>
      <c r="J5" s="123"/>
    </row>
    <row r="6" spans="1:10" ht="15" customHeight="1">
      <c r="A6" s="121"/>
      <c r="B6" s="122"/>
      <c r="C6" s="126"/>
      <c r="D6" s="124"/>
      <c r="E6" s="122"/>
      <c r="F6" s="122"/>
      <c r="G6" s="127"/>
      <c r="H6" s="125"/>
      <c r="I6" s="123"/>
      <c r="J6" s="123"/>
    </row>
    <row r="7" spans="1:10" ht="15" customHeight="1">
      <c r="A7" s="121"/>
      <c r="B7" s="122"/>
      <c r="C7" s="126"/>
      <c r="D7" s="124"/>
      <c r="E7" s="122"/>
      <c r="F7" s="122"/>
      <c r="G7" s="122"/>
      <c r="H7" s="125"/>
      <c r="I7" s="123"/>
      <c r="J7" s="123"/>
    </row>
    <row r="8" spans="1:10" ht="15" customHeight="1">
      <c r="A8" s="121"/>
      <c r="B8" s="122"/>
      <c r="C8" s="18"/>
      <c r="D8" s="124"/>
      <c r="E8" s="122"/>
      <c r="F8" s="122"/>
      <c r="G8" s="127"/>
      <c r="H8" s="125"/>
      <c r="I8" s="123"/>
      <c r="J8" s="123"/>
    </row>
    <row r="9" spans="1:10" ht="15" customHeight="1">
      <c r="A9" s="121"/>
      <c r="B9" s="122"/>
      <c r="C9" s="126"/>
      <c r="D9" s="124"/>
      <c r="E9" s="122"/>
      <c r="F9" s="122"/>
      <c r="G9" s="127"/>
      <c r="H9" s="125"/>
      <c r="I9" s="123"/>
      <c r="J9" s="123"/>
    </row>
    <row r="10" spans="1:10" ht="15" customHeight="1">
      <c r="A10" s="121"/>
      <c r="B10" s="122"/>
      <c r="C10" s="126"/>
      <c r="D10" s="124"/>
      <c r="E10" s="122"/>
      <c r="F10" s="122"/>
      <c r="G10" s="127"/>
      <c r="H10" s="125"/>
      <c r="I10" s="123"/>
      <c r="J10" s="123"/>
    </row>
    <row r="11" spans="1:10" ht="15" customHeight="1">
      <c r="A11" s="121"/>
      <c r="B11" s="122"/>
      <c r="C11" s="126"/>
      <c r="D11" s="124"/>
      <c r="E11" s="122"/>
      <c r="F11" s="122"/>
      <c r="G11" s="127"/>
      <c r="H11" s="125"/>
      <c r="I11" s="123"/>
      <c r="J11" s="123"/>
    </row>
    <row r="12" spans="1:10" ht="15" customHeight="1">
      <c r="A12" s="121"/>
      <c r="B12" s="122"/>
      <c r="C12" s="126"/>
      <c r="D12" s="124"/>
      <c r="E12" s="122"/>
      <c r="F12" s="122"/>
      <c r="G12" s="127"/>
      <c r="H12" s="125"/>
      <c r="I12" s="123"/>
      <c r="J12" s="123"/>
    </row>
    <row r="13" spans="1:10" ht="15" customHeight="1">
      <c r="A13" s="121"/>
      <c r="B13" s="122"/>
      <c r="C13" s="126"/>
      <c r="D13" s="124"/>
      <c r="E13" s="122"/>
      <c r="F13" s="122"/>
      <c r="G13" s="127"/>
      <c r="H13" s="125"/>
      <c r="I13" s="123"/>
      <c r="J13" s="123"/>
    </row>
    <row r="14" spans="1:10" ht="15" customHeight="1">
      <c r="A14" s="121"/>
      <c r="B14" s="122"/>
      <c r="C14" s="126"/>
      <c r="D14" s="124"/>
      <c r="E14" s="122"/>
      <c r="F14" s="122"/>
      <c r="G14" s="127"/>
      <c r="H14" s="122"/>
      <c r="I14" s="123"/>
      <c r="J14" s="123"/>
    </row>
    <row r="15" spans="1:10" ht="15" customHeight="1">
      <c r="A15" s="121"/>
      <c r="B15" s="122"/>
      <c r="C15" s="126"/>
      <c r="D15" s="124"/>
      <c r="E15" s="128"/>
      <c r="F15" s="122"/>
      <c r="G15" s="127"/>
      <c r="H15" s="125"/>
      <c r="I15" s="123"/>
      <c r="J15" s="123"/>
    </row>
    <row r="16" spans="1:10" ht="15" customHeight="1">
      <c r="A16" s="121"/>
      <c r="B16" s="122"/>
      <c r="C16" s="126"/>
      <c r="D16" s="124"/>
      <c r="E16" s="122"/>
      <c r="F16" s="122"/>
      <c r="G16" s="127"/>
      <c r="H16" s="125"/>
      <c r="I16" s="123"/>
      <c r="J16" s="123"/>
    </row>
    <row r="17" spans="1:10" ht="15" customHeight="1">
      <c r="A17" s="121"/>
      <c r="B17" s="122"/>
      <c r="C17" s="126"/>
      <c r="D17" s="124"/>
      <c r="E17" s="122"/>
      <c r="F17" s="122"/>
      <c r="G17" s="127"/>
      <c r="H17" s="122"/>
      <c r="I17" s="123"/>
      <c r="J17" s="123"/>
    </row>
    <row r="18" spans="1:10" ht="15" customHeight="1">
      <c r="A18" s="121"/>
      <c r="B18" s="122"/>
      <c r="C18" s="126"/>
      <c r="D18" s="124"/>
      <c r="E18" s="122"/>
      <c r="F18" s="122"/>
      <c r="G18" s="127"/>
      <c r="H18" s="122"/>
      <c r="I18" s="123"/>
      <c r="J18" s="123"/>
    </row>
    <row r="19" spans="1:10" ht="15" customHeight="1">
      <c r="A19" s="121"/>
      <c r="B19" s="122"/>
      <c r="C19" s="126"/>
      <c r="D19" s="124"/>
      <c r="E19" s="122"/>
      <c r="F19" s="122"/>
      <c r="G19" s="127"/>
      <c r="H19" s="122"/>
      <c r="I19" s="123"/>
      <c r="J19" s="123"/>
    </row>
    <row r="20" spans="1:10" ht="15" customHeight="1">
      <c r="A20" s="121"/>
      <c r="B20" s="122"/>
      <c r="C20" s="126"/>
      <c r="D20" s="124"/>
      <c r="E20" s="122"/>
      <c r="F20" s="122"/>
      <c r="G20" s="127"/>
      <c r="H20" s="125"/>
      <c r="I20" s="123"/>
      <c r="J20" s="123"/>
    </row>
    <row r="21" spans="1:10" ht="15" customHeight="1">
      <c r="A21" s="121"/>
      <c r="B21" s="122"/>
      <c r="C21" s="126"/>
      <c r="D21" s="124"/>
      <c r="E21" s="129"/>
      <c r="F21" s="122"/>
      <c r="G21" s="127"/>
      <c r="H21" s="125"/>
      <c r="I21" s="123"/>
      <c r="J21" s="123"/>
    </row>
    <row r="22" spans="1:10" ht="15" customHeight="1">
      <c r="A22" s="121"/>
      <c r="B22" s="122"/>
      <c r="C22" s="126"/>
      <c r="D22" s="124"/>
      <c r="E22" s="122"/>
      <c r="F22" s="122"/>
      <c r="G22" s="127"/>
      <c r="H22" s="122"/>
      <c r="I22" s="123"/>
      <c r="J22" s="123"/>
    </row>
    <row r="23" spans="1:10" ht="15" customHeight="1">
      <c r="A23" s="121"/>
      <c r="B23" s="122"/>
      <c r="C23" s="126"/>
      <c r="D23" s="124"/>
      <c r="E23" s="122"/>
      <c r="F23" s="122"/>
      <c r="G23" s="127"/>
      <c r="H23" s="125"/>
      <c r="I23" s="123"/>
      <c r="J23" s="123"/>
    </row>
    <row r="24" spans="1:10" ht="15" customHeight="1">
      <c r="A24" s="121"/>
      <c r="B24" s="122"/>
      <c r="C24" s="126"/>
      <c r="D24" s="124"/>
      <c r="E24" s="122"/>
      <c r="F24" s="122"/>
      <c r="G24" s="127"/>
      <c r="H24" s="125"/>
      <c r="I24" s="123"/>
      <c r="J24" s="123"/>
    </row>
    <row r="25" spans="1:10" ht="15" customHeight="1">
      <c r="A25" s="121"/>
      <c r="B25" s="122"/>
      <c r="C25" s="126"/>
      <c r="D25" s="124"/>
      <c r="E25" s="122"/>
      <c r="F25" s="122"/>
      <c r="G25" s="127"/>
      <c r="H25" s="125"/>
      <c r="I25" s="123"/>
      <c r="J25" s="123"/>
    </row>
    <row r="26" spans="1:10" ht="15" customHeight="1">
      <c r="A26" s="121"/>
      <c r="B26" s="122"/>
      <c r="C26" s="126"/>
      <c r="D26" s="124"/>
      <c r="E26" s="122"/>
      <c r="F26" s="122"/>
      <c r="G26" s="122"/>
      <c r="H26" s="125"/>
      <c r="I26" s="123"/>
      <c r="J26" s="123"/>
    </row>
    <row r="27" spans="1:10" ht="15" customHeight="1">
      <c r="A27" s="121"/>
      <c r="B27" s="122"/>
      <c r="C27" s="126"/>
      <c r="D27" s="124"/>
      <c r="E27" s="122"/>
      <c r="F27" s="122"/>
      <c r="G27" s="122"/>
      <c r="H27" s="125"/>
      <c r="I27" s="123"/>
      <c r="J27" s="123"/>
    </row>
    <row r="28" spans="1:10" ht="15" customHeight="1">
      <c r="A28" s="121"/>
      <c r="B28" s="122"/>
      <c r="C28" s="126"/>
      <c r="D28" s="124"/>
      <c r="E28" s="122"/>
      <c r="F28" s="122"/>
      <c r="G28" s="127"/>
      <c r="H28" s="125"/>
      <c r="I28" s="123"/>
      <c r="J28" s="123"/>
    </row>
    <row r="29" spans="1:10" ht="15" customHeight="1">
      <c r="A29" s="121"/>
      <c r="B29" s="122"/>
      <c r="C29" s="126"/>
      <c r="D29" s="124"/>
      <c r="E29" s="122"/>
      <c r="F29" s="122"/>
      <c r="G29" s="127"/>
      <c r="H29" s="125"/>
      <c r="I29" s="123"/>
      <c r="J29" s="123"/>
    </row>
    <row r="30" spans="1:10" ht="15" customHeight="1">
      <c r="A30" s="121"/>
      <c r="B30" s="122"/>
      <c r="C30" s="126"/>
      <c r="D30" s="124"/>
      <c r="E30" s="122"/>
      <c r="F30" s="122"/>
      <c r="G30" s="127"/>
      <c r="H30" s="125"/>
      <c r="I30" s="123"/>
      <c r="J30" s="123"/>
    </row>
    <row r="31" spans="1:10" ht="15" customHeight="1">
      <c r="A31" s="121"/>
      <c r="B31" s="122"/>
      <c r="C31" s="126"/>
      <c r="D31" s="124"/>
      <c r="E31" s="122"/>
      <c r="F31" s="122"/>
      <c r="G31" s="122"/>
      <c r="H31" s="125"/>
      <c r="I31" s="123"/>
      <c r="J31" s="123"/>
    </row>
    <row r="32" spans="1:10" ht="15" customHeight="1">
      <c r="A32" s="121"/>
      <c r="B32" s="122"/>
      <c r="C32" s="126"/>
      <c r="D32" s="124"/>
      <c r="E32" s="122"/>
      <c r="F32" s="122"/>
      <c r="G32" s="122"/>
      <c r="H32" s="125"/>
      <c r="I32" s="123"/>
      <c r="J32" s="123"/>
    </row>
    <row r="33" spans="1:10" ht="15" customHeight="1">
      <c r="A33" s="121"/>
      <c r="B33" s="122"/>
      <c r="C33" s="126"/>
      <c r="D33" s="124"/>
      <c r="E33" s="122"/>
      <c r="F33" s="122"/>
      <c r="G33" s="122"/>
      <c r="H33" s="125"/>
      <c r="I33" s="123"/>
      <c r="J33" s="123"/>
    </row>
    <row r="34" spans="1:10" ht="15" customHeight="1">
      <c r="A34" s="121"/>
      <c r="B34" s="122"/>
      <c r="C34" s="126"/>
      <c r="D34" s="124"/>
      <c r="E34" s="122"/>
      <c r="F34" s="122"/>
      <c r="G34" s="122"/>
      <c r="H34" s="125"/>
      <c r="I34" s="123"/>
      <c r="J34" s="123"/>
    </row>
    <row r="35" spans="1:10" ht="15" customHeight="1">
      <c r="A35" s="126"/>
      <c r="B35" s="126"/>
      <c r="C35" s="126"/>
      <c r="D35" s="124"/>
      <c r="E35" s="122"/>
      <c r="F35" s="122"/>
      <c r="G35" s="127"/>
      <c r="H35" s="125"/>
      <c r="I35" s="123"/>
      <c r="J35" s="123"/>
    </row>
    <row r="36" spans="1:10" ht="15" customHeight="1">
      <c r="A36" s="126"/>
      <c r="B36" s="126"/>
      <c r="C36" s="126"/>
      <c r="D36" s="124"/>
      <c r="E36" s="122"/>
      <c r="F36" s="122"/>
      <c r="G36" s="122"/>
      <c r="H36" s="122"/>
      <c r="I36" s="123"/>
      <c r="J36" s="123"/>
    </row>
    <row r="37" spans="1:10" ht="15" customHeight="1">
      <c r="A37" s="126"/>
      <c r="B37" s="126"/>
      <c r="C37" s="126"/>
      <c r="D37" s="124"/>
      <c r="E37" s="126"/>
      <c r="F37" s="123"/>
      <c r="G37" s="122"/>
      <c r="H37" s="122"/>
      <c r="I37" s="123"/>
      <c r="J37" s="123"/>
    </row>
    <row r="38" spans="1:10" ht="15" customHeight="1">
      <c r="A38" s="126"/>
      <c r="B38" s="130"/>
      <c r="C38" s="126"/>
      <c r="D38" s="124"/>
      <c r="E38" s="126"/>
      <c r="F38" s="123"/>
      <c r="G38" s="122"/>
      <c r="H38" s="122"/>
      <c r="I38" s="48"/>
      <c r="J38" s="123"/>
    </row>
    <row r="39" spans="1:10" ht="15" customHeight="1">
      <c r="A39" s="110"/>
      <c r="B39" s="130"/>
      <c r="C39" s="126"/>
      <c r="D39" s="124"/>
      <c r="E39" s="110"/>
      <c r="F39" s="123"/>
      <c r="G39" s="11"/>
      <c r="H39" s="122"/>
      <c r="I39" s="48"/>
      <c r="J39" s="123"/>
    </row>
    <row r="40" spans="1:10" ht="15" customHeight="1">
      <c r="A40" s="110"/>
      <c r="B40" s="131"/>
      <c r="C40" s="123"/>
      <c r="D40" s="124"/>
      <c r="E40" s="110"/>
      <c r="F40" s="111"/>
      <c r="G40" s="123"/>
      <c r="H40" s="123"/>
      <c r="I40" s="48"/>
      <c r="J40" s="123"/>
    </row>
    <row r="41" spans="1:10" ht="15" customHeight="1">
      <c r="A41" s="110"/>
      <c r="B41" s="131"/>
      <c r="C41" s="123"/>
      <c r="D41" s="124"/>
      <c r="E41" s="110"/>
      <c r="F41" s="123"/>
      <c r="H41" s="123"/>
      <c r="I41" s="48"/>
      <c r="J41" s="123"/>
    </row>
    <row r="42" spans="1:10" ht="15" customHeight="1">
      <c r="A42" s="112"/>
      <c r="B42" s="112"/>
      <c r="C42" s="113"/>
      <c r="D42" s="124"/>
      <c r="E42" s="43"/>
      <c r="F42" s="43"/>
      <c r="G42" s="43"/>
      <c r="H42" s="114"/>
      <c r="I42" s="44"/>
      <c r="J42" s="45"/>
    </row>
    <row r="43" spans="1:10" ht="15" customHeight="1">
      <c r="A43" s="115"/>
      <c r="B43" s="43"/>
      <c r="C43" s="43"/>
      <c r="D43" s="124"/>
      <c r="E43" s="43"/>
      <c r="F43" s="43"/>
      <c r="G43" s="43"/>
      <c r="H43" s="43"/>
      <c r="I43" s="43"/>
      <c r="J43" s="43"/>
    </row>
  </sheetData>
  <protectedRanges>
    <protectedRange password="CE3A" sqref="B35" name="Range1_1_3_3_1"/>
    <protectedRange password="CE3A" sqref="B36" name="Range1_1_3_2_2_1"/>
    <protectedRange password="CE3A" sqref="B37:B41" name="Range1_1_2_2_1"/>
    <protectedRange password="CE3A" sqref="B2:B31" name="Range1_1_3_3_1_3"/>
    <protectedRange password="CE3A" sqref="B33:B34" name="Range1_1_2_2_1_3"/>
    <protectedRange password="CE3A" sqref="D2:D34" name="Range1_1_3_3_1_1_1"/>
  </protectedRanges>
  <conditionalFormatting sqref="B10:B13">
    <cfRule type="cellIs" dxfId="4" priority="10" stopIfTrue="1" operator="equal">
      <formula>0</formula>
    </cfRule>
  </conditionalFormatting>
  <conditionalFormatting sqref="B19:B21">
    <cfRule type="cellIs" dxfId="3" priority="9" stopIfTrue="1" operator="equal">
      <formula>0</formula>
    </cfRule>
  </conditionalFormatting>
  <conditionalFormatting sqref="B38">
    <cfRule type="cellIs" dxfId="2" priority="15" stopIfTrue="1" operator="equal">
      <formula>0</formula>
    </cfRule>
  </conditionalFormatting>
  <conditionalFormatting sqref="D10:D14 D19:D22 D37:D39">
    <cfRule type="cellIs" dxfId="1" priority="5" stopIfTrue="1" operator="equal">
      <formula>0</formula>
    </cfRule>
  </conditionalFormatting>
  <conditionalFormatting sqref="E9:E11 E32:E35">
    <cfRule type="cellIs" dxfId="0" priority="1" stopIfTrue="1" operator="equal">
      <formula>0</formula>
    </cfRule>
  </conditionalFormatting>
  <dataValidations count="1">
    <dataValidation allowBlank="1" showInputMessage="1" showErrorMessage="1" prompt="Name of Candidate" sqref="I2:I42 J2:J41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B77"/>
  <sheetViews>
    <sheetView view="pageBreakPreview" topLeftCell="A40" zoomScaleSheetLayoutView="100" workbookViewId="0">
      <selection activeCell="B44" sqref="B44:R53"/>
    </sheetView>
  </sheetViews>
  <sheetFormatPr defaultColWidth="9.140625" defaultRowHeight="12.75"/>
  <cols>
    <col min="1" max="1" width="4.7109375" style="1" bestFit="1" customWidth="1"/>
    <col min="2" max="2" width="26.28515625" style="1" customWidth="1"/>
    <col min="3" max="3" width="7.7109375" style="2" customWidth="1"/>
    <col min="4" max="4" width="3.85546875" style="2" customWidth="1"/>
    <col min="5" max="5" width="7.7109375" style="2" customWidth="1"/>
    <col min="6" max="6" width="3.7109375" style="2" customWidth="1"/>
    <col min="7" max="7" width="7.7109375" style="2" customWidth="1"/>
    <col min="8" max="8" width="3.7109375" style="2" customWidth="1"/>
    <col min="9" max="9" width="7.7109375" style="2" customWidth="1"/>
    <col min="10" max="10" width="4.140625" style="2" customWidth="1"/>
    <col min="11" max="11" width="7.7109375" style="2" customWidth="1"/>
    <col min="12" max="12" width="4.140625" style="2" customWidth="1"/>
    <col min="13" max="13" width="7.7109375" style="2" customWidth="1"/>
    <col min="14" max="14" width="3.42578125" style="2" customWidth="1"/>
    <col min="15" max="15" width="7.7109375" style="1" customWidth="1"/>
    <col min="16" max="16" width="7.28515625" style="1" customWidth="1"/>
    <col min="17" max="17" width="3.7109375" style="1" customWidth="1"/>
    <col min="18" max="18" width="4.140625" style="1" customWidth="1"/>
    <col min="19" max="19" width="4.42578125" style="1" bestFit="1" customWidth="1"/>
    <col min="20" max="21" width="3.42578125" style="1" bestFit="1" customWidth="1"/>
    <col min="22" max="22" width="5.5703125" style="1" bestFit="1" customWidth="1"/>
    <col min="23" max="23" width="3.42578125" style="1" bestFit="1" customWidth="1"/>
    <col min="24" max="24" width="5.5703125" style="1" bestFit="1" customWidth="1"/>
    <col min="25" max="25" width="3.5703125" style="1" bestFit="1" customWidth="1"/>
    <col min="26" max="26" width="6.140625" style="1" bestFit="1" customWidth="1"/>
    <col min="27" max="27" width="3.5703125" style="1" bestFit="1" customWidth="1"/>
    <col min="28" max="28" width="6.140625" style="1" bestFit="1" customWidth="1"/>
    <col min="29" max="16384" width="9.140625" style="1"/>
  </cols>
  <sheetData>
    <row r="1" spans="1:19">
      <c r="A1" s="135" t="str">
        <f>TITLE!A1</f>
        <v>PM SHRI SCHOOL JAWAHAR NAVODAYA VIDYALAYA, RAJKOT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</row>
    <row r="2" spans="1:19">
      <c r="A2" s="135" t="str">
        <f>TITLE!A2</f>
        <v>CONSOLIDATED RESULT 2025-26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</row>
    <row r="3" spans="1:19">
      <c r="A3" s="135" t="str">
        <f>TITLE!A3</f>
        <v>TERM-1/ MID TERM ___________________-2025-26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19">
      <c r="A4" s="149" t="s">
        <v>19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1:19">
      <c r="A5" s="145" t="s">
        <v>8</v>
      </c>
      <c r="B5" s="145" t="s">
        <v>9</v>
      </c>
      <c r="C5" s="145" t="s">
        <v>49</v>
      </c>
      <c r="D5" s="145"/>
      <c r="E5" s="145" t="s">
        <v>10</v>
      </c>
      <c r="F5" s="145"/>
      <c r="G5" s="145" t="s">
        <v>12</v>
      </c>
      <c r="H5" s="145"/>
      <c r="I5" s="145" t="s">
        <v>18</v>
      </c>
      <c r="J5" s="145"/>
      <c r="K5" s="145" t="s">
        <v>13</v>
      </c>
      <c r="L5" s="145"/>
      <c r="M5" s="145" t="s">
        <v>14</v>
      </c>
      <c r="N5" s="145"/>
      <c r="O5" s="4" t="s">
        <v>15</v>
      </c>
      <c r="P5" s="133" t="s">
        <v>16</v>
      </c>
      <c r="Q5" s="144" t="s">
        <v>17</v>
      </c>
      <c r="R5" s="144" t="s">
        <v>29</v>
      </c>
    </row>
    <row r="6" spans="1:19" ht="25.5" customHeight="1">
      <c r="A6" s="145"/>
      <c r="B6" s="145"/>
      <c r="C6" s="3">
        <v>100</v>
      </c>
      <c r="D6" s="6" t="s">
        <v>17</v>
      </c>
      <c r="E6" s="3">
        <v>100</v>
      </c>
      <c r="F6" s="6" t="s">
        <v>17</v>
      </c>
      <c r="G6" s="3">
        <v>100</v>
      </c>
      <c r="H6" s="6" t="s">
        <v>17</v>
      </c>
      <c r="I6" s="3">
        <v>100</v>
      </c>
      <c r="J6" s="6" t="s">
        <v>17</v>
      </c>
      <c r="K6" s="3">
        <v>100</v>
      </c>
      <c r="L6" s="6" t="s">
        <v>17</v>
      </c>
      <c r="M6" s="3">
        <v>100</v>
      </c>
      <c r="N6" s="6" t="s">
        <v>17</v>
      </c>
      <c r="O6" s="3">
        <f>SUM(C6:M6)</f>
        <v>600</v>
      </c>
      <c r="P6" s="134"/>
      <c r="Q6" s="144"/>
      <c r="R6" s="144"/>
    </row>
    <row r="7" spans="1:19" s="31" customFormat="1" ht="16.5" customHeight="1">
      <c r="A7" s="11">
        <v>601</v>
      </c>
      <c r="B7" s="51">
        <f>'STUDENT NAMES'!A2</f>
        <v>0</v>
      </c>
      <c r="C7" s="49"/>
      <c r="D7" s="12" t="e">
        <f t="shared" ref="D7:D35" si="0">RANK(C7,$C$7:$C$53,0)</f>
        <v>#N/A</v>
      </c>
      <c r="E7" s="49"/>
      <c r="F7" s="12" t="e">
        <f t="shared" ref="F7:F35" si="1">RANK(E7,$E$7:$E$53,0)</f>
        <v>#N/A</v>
      </c>
      <c r="G7" s="49"/>
      <c r="H7" s="12" t="e">
        <f t="shared" ref="H7:H35" si="2">RANK(G7,$G$7:$G$53,0)</f>
        <v>#N/A</v>
      </c>
      <c r="I7" s="49"/>
      <c r="J7" s="12" t="e">
        <f t="shared" ref="J7:J35" si="3">RANK(I7,$I$7:$I$53,0)</f>
        <v>#N/A</v>
      </c>
      <c r="K7" s="49"/>
      <c r="L7" s="12" t="e">
        <f t="shared" ref="L7:L35" si="4">RANK(K7,$K$7:$K$53,0)</f>
        <v>#N/A</v>
      </c>
      <c r="M7" s="49"/>
      <c r="N7" s="12" t="e">
        <f t="shared" ref="N7:N35" si="5">RANK(M7,$M$7:$M$53,0)</f>
        <v>#N/A</v>
      </c>
      <c r="O7" s="12">
        <f>C7+E7+G7+I7+K7+M7</f>
        <v>0</v>
      </c>
      <c r="P7" s="13">
        <f>(O7/600)*100</f>
        <v>0</v>
      </c>
      <c r="Q7" s="12">
        <f t="shared" ref="Q7:Q33" si="6">RANK(P7,$P$7:$P$53,0)</f>
        <v>1</v>
      </c>
      <c r="R7" s="11" t="str">
        <f>IF(P7&gt;=91,"A1",IF(P7&gt;=81,"A2",IF(P7&gt;=71,"B1",IF(P7&gt;=61,"B2",IF(P7&gt;=51,"C1",IF(P7&gt;=41,"C2",IF(P7&gt;=33,"D",IF(P7&gt;=21,"E1","E2"))))))))</f>
        <v>E2</v>
      </c>
      <c r="S7" s="37"/>
    </row>
    <row r="8" spans="1:19" s="14" customFormat="1" ht="16.5" customHeight="1">
      <c r="A8" s="11">
        <v>602</v>
      </c>
      <c r="B8" s="51">
        <f>'STUDENT NAMES'!A3</f>
        <v>0</v>
      </c>
      <c r="C8" s="49"/>
      <c r="D8" s="12" t="e">
        <f t="shared" si="0"/>
        <v>#N/A</v>
      </c>
      <c r="E8" s="49"/>
      <c r="F8" s="12" t="e">
        <f t="shared" si="1"/>
        <v>#N/A</v>
      </c>
      <c r="G8" s="49"/>
      <c r="H8" s="12" t="e">
        <f t="shared" si="2"/>
        <v>#N/A</v>
      </c>
      <c r="I8" s="49"/>
      <c r="J8" s="12" t="e">
        <f t="shared" si="3"/>
        <v>#N/A</v>
      </c>
      <c r="K8" s="49"/>
      <c r="L8" s="12" t="e">
        <f t="shared" si="4"/>
        <v>#N/A</v>
      </c>
      <c r="M8" s="49"/>
      <c r="N8" s="12" t="e">
        <f t="shared" si="5"/>
        <v>#N/A</v>
      </c>
      <c r="O8" s="12">
        <f t="shared" ref="O8:O39" si="7">C8+E8+G8+I8+K8+M8</f>
        <v>0</v>
      </c>
      <c r="P8" s="13">
        <f t="shared" ref="P8:P39" si="8">(O8/600)*100</f>
        <v>0</v>
      </c>
      <c r="Q8" s="12">
        <f t="shared" si="6"/>
        <v>1</v>
      </c>
      <c r="R8" s="11" t="str">
        <f t="shared" ref="R8:R33" si="9">IF(P8&gt;=91,"A1",IF(P8&gt;=81,"A2",IF(P8&gt;=71,"B1",IF(P8&gt;=61,"B2",IF(P8&gt;=51,"C1",IF(P8&gt;=41,"C2",IF(P8&gt;=33,"D",IF(P8&gt;=21,"E1","E2"))))))))</f>
        <v>E2</v>
      </c>
      <c r="S8" s="37"/>
    </row>
    <row r="9" spans="1:19" s="14" customFormat="1" ht="16.5" customHeight="1">
      <c r="A9" s="11">
        <v>603</v>
      </c>
      <c r="B9" s="51">
        <f>'STUDENT NAMES'!A4</f>
        <v>0</v>
      </c>
      <c r="C9" s="49"/>
      <c r="D9" s="12" t="e">
        <f t="shared" si="0"/>
        <v>#N/A</v>
      </c>
      <c r="E9" s="49"/>
      <c r="F9" s="12" t="e">
        <f t="shared" si="1"/>
        <v>#N/A</v>
      </c>
      <c r="G9" s="49"/>
      <c r="H9" s="12" t="e">
        <f t="shared" si="2"/>
        <v>#N/A</v>
      </c>
      <c r="I9" s="49"/>
      <c r="J9" s="12" t="e">
        <f t="shared" si="3"/>
        <v>#N/A</v>
      </c>
      <c r="K9" s="49"/>
      <c r="L9" s="12" t="e">
        <f t="shared" si="4"/>
        <v>#N/A</v>
      </c>
      <c r="M9" s="49"/>
      <c r="N9" s="12" t="e">
        <f t="shared" si="5"/>
        <v>#N/A</v>
      </c>
      <c r="O9" s="12">
        <f t="shared" si="7"/>
        <v>0</v>
      </c>
      <c r="P9" s="13">
        <f t="shared" si="8"/>
        <v>0</v>
      </c>
      <c r="Q9" s="12">
        <f t="shared" si="6"/>
        <v>1</v>
      </c>
      <c r="R9" s="11" t="str">
        <f t="shared" si="9"/>
        <v>E2</v>
      </c>
      <c r="S9" s="37"/>
    </row>
    <row r="10" spans="1:19" s="14" customFormat="1" ht="16.5" customHeight="1">
      <c r="A10" s="11">
        <v>604</v>
      </c>
      <c r="B10" s="51">
        <f>'STUDENT NAMES'!A5</f>
        <v>0</v>
      </c>
      <c r="C10" s="49"/>
      <c r="D10" s="12" t="e">
        <f t="shared" si="0"/>
        <v>#N/A</v>
      </c>
      <c r="E10" s="49"/>
      <c r="F10" s="12" t="e">
        <f t="shared" si="1"/>
        <v>#N/A</v>
      </c>
      <c r="G10" s="49"/>
      <c r="H10" s="12" t="e">
        <f t="shared" si="2"/>
        <v>#N/A</v>
      </c>
      <c r="I10" s="49"/>
      <c r="J10" s="12" t="e">
        <f t="shared" si="3"/>
        <v>#N/A</v>
      </c>
      <c r="K10" s="49"/>
      <c r="L10" s="12" t="e">
        <f t="shared" si="4"/>
        <v>#N/A</v>
      </c>
      <c r="M10" s="49"/>
      <c r="N10" s="12" t="e">
        <f t="shared" si="5"/>
        <v>#N/A</v>
      </c>
      <c r="O10" s="12">
        <f t="shared" si="7"/>
        <v>0</v>
      </c>
      <c r="P10" s="13">
        <f t="shared" si="8"/>
        <v>0</v>
      </c>
      <c r="Q10" s="12">
        <f t="shared" si="6"/>
        <v>1</v>
      </c>
      <c r="R10" s="11" t="str">
        <f t="shared" si="9"/>
        <v>E2</v>
      </c>
      <c r="S10" s="37"/>
    </row>
    <row r="11" spans="1:19" s="14" customFormat="1" ht="16.5" customHeight="1">
      <c r="A11" s="11">
        <v>605</v>
      </c>
      <c r="B11" s="51">
        <f>'STUDENT NAMES'!A6</f>
        <v>0</v>
      </c>
      <c r="C11" s="49"/>
      <c r="D11" s="12" t="e">
        <f t="shared" si="0"/>
        <v>#N/A</v>
      </c>
      <c r="E11" s="49"/>
      <c r="F11" s="12" t="e">
        <f t="shared" si="1"/>
        <v>#N/A</v>
      </c>
      <c r="G11" s="49"/>
      <c r="H11" s="12" t="e">
        <f t="shared" si="2"/>
        <v>#N/A</v>
      </c>
      <c r="I11" s="49"/>
      <c r="J11" s="12" t="e">
        <f t="shared" si="3"/>
        <v>#N/A</v>
      </c>
      <c r="K11" s="49"/>
      <c r="L11" s="12" t="e">
        <f t="shared" si="4"/>
        <v>#N/A</v>
      </c>
      <c r="M11" s="49"/>
      <c r="N11" s="12" t="e">
        <f t="shared" si="5"/>
        <v>#N/A</v>
      </c>
      <c r="O11" s="12">
        <f t="shared" si="7"/>
        <v>0</v>
      </c>
      <c r="P11" s="13">
        <f t="shared" si="8"/>
        <v>0</v>
      </c>
      <c r="Q11" s="12">
        <f t="shared" si="6"/>
        <v>1</v>
      </c>
      <c r="R11" s="11" t="str">
        <f t="shared" si="9"/>
        <v>E2</v>
      </c>
      <c r="S11" s="37"/>
    </row>
    <row r="12" spans="1:19" s="14" customFormat="1" ht="16.5" customHeight="1">
      <c r="A12" s="11">
        <v>606</v>
      </c>
      <c r="B12" s="51">
        <f>'STUDENT NAMES'!A7</f>
        <v>0</v>
      </c>
      <c r="C12" s="49"/>
      <c r="D12" s="12" t="e">
        <f t="shared" si="0"/>
        <v>#N/A</v>
      </c>
      <c r="E12" s="49"/>
      <c r="F12" s="12" t="e">
        <f t="shared" si="1"/>
        <v>#N/A</v>
      </c>
      <c r="G12" s="49"/>
      <c r="H12" s="12" t="e">
        <f t="shared" si="2"/>
        <v>#N/A</v>
      </c>
      <c r="I12" s="49"/>
      <c r="J12" s="12" t="e">
        <f t="shared" si="3"/>
        <v>#N/A</v>
      </c>
      <c r="K12" s="49"/>
      <c r="L12" s="12" t="e">
        <f t="shared" si="4"/>
        <v>#N/A</v>
      </c>
      <c r="M12" s="49"/>
      <c r="N12" s="12" t="e">
        <f t="shared" si="5"/>
        <v>#N/A</v>
      </c>
      <c r="O12" s="12">
        <f t="shared" si="7"/>
        <v>0</v>
      </c>
      <c r="P12" s="13">
        <f t="shared" si="8"/>
        <v>0</v>
      </c>
      <c r="Q12" s="12">
        <f t="shared" si="6"/>
        <v>1</v>
      </c>
      <c r="R12" s="11" t="str">
        <f t="shared" si="9"/>
        <v>E2</v>
      </c>
      <c r="S12" s="38"/>
    </row>
    <row r="13" spans="1:19" s="14" customFormat="1" ht="16.5" customHeight="1">
      <c r="A13" s="11">
        <v>607</v>
      </c>
      <c r="B13" s="51">
        <f>'STUDENT NAMES'!A8</f>
        <v>0</v>
      </c>
      <c r="C13" s="49"/>
      <c r="D13" s="12" t="e">
        <f t="shared" si="0"/>
        <v>#N/A</v>
      </c>
      <c r="E13" s="49"/>
      <c r="F13" s="12" t="e">
        <f t="shared" si="1"/>
        <v>#N/A</v>
      </c>
      <c r="G13" s="49"/>
      <c r="H13" s="12" t="e">
        <f t="shared" si="2"/>
        <v>#N/A</v>
      </c>
      <c r="I13" s="49"/>
      <c r="J13" s="12" t="e">
        <f t="shared" si="3"/>
        <v>#N/A</v>
      </c>
      <c r="K13" s="49"/>
      <c r="L13" s="12" t="e">
        <f t="shared" si="4"/>
        <v>#N/A</v>
      </c>
      <c r="M13" s="49"/>
      <c r="N13" s="12" t="e">
        <f t="shared" si="5"/>
        <v>#N/A</v>
      </c>
      <c r="O13" s="12">
        <f t="shared" si="7"/>
        <v>0</v>
      </c>
      <c r="P13" s="13">
        <f t="shared" si="8"/>
        <v>0</v>
      </c>
      <c r="Q13" s="12">
        <f t="shared" si="6"/>
        <v>1</v>
      </c>
      <c r="R13" s="11" t="str">
        <f t="shared" si="9"/>
        <v>E2</v>
      </c>
      <c r="S13" s="37"/>
    </row>
    <row r="14" spans="1:19" s="14" customFormat="1" ht="16.5" customHeight="1">
      <c r="A14" s="11">
        <v>608</v>
      </c>
      <c r="B14" s="51">
        <f>'STUDENT NAMES'!A9</f>
        <v>0</v>
      </c>
      <c r="C14" s="49"/>
      <c r="D14" s="12" t="e">
        <f t="shared" si="0"/>
        <v>#N/A</v>
      </c>
      <c r="E14" s="49"/>
      <c r="F14" s="12" t="e">
        <f t="shared" si="1"/>
        <v>#N/A</v>
      </c>
      <c r="G14" s="49"/>
      <c r="H14" s="12" t="e">
        <f t="shared" si="2"/>
        <v>#N/A</v>
      </c>
      <c r="I14" s="49"/>
      <c r="J14" s="12" t="e">
        <f t="shared" si="3"/>
        <v>#N/A</v>
      </c>
      <c r="K14" s="49"/>
      <c r="L14" s="12" t="e">
        <f t="shared" si="4"/>
        <v>#N/A</v>
      </c>
      <c r="M14" s="49"/>
      <c r="N14" s="12" t="e">
        <f t="shared" si="5"/>
        <v>#N/A</v>
      </c>
      <c r="O14" s="12">
        <f t="shared" si="7"/>
        <v>0</v>
      </c>
      <c r="P14" s="13">
        <f t="shared" si="8"/>
        <v>0</v>
      </c>
      <c r="Q14" s="12">
        <f t="shared" si="6"/>
        <v>1</v>
      </c>
      <c r="R14" s="11" t="str">
        <f t="shared" si="9"/>
        <v>E2</v>
      </c>
      <c r="S14" s="37"/>
    </row>
    <row r="15" spans="1:19" s="14" customFormat="1" ht="16.5" customHeight="1">
      <c r="A15" s="11">
        <v>609</v>
      </c>
      <c r="B15" s="51">
        <f>'STUDENT NAMES'!A10</f>
        <v>0</v>
      </c>
      <c r="C15" s="49"/>
      <c r="D15" s="12" t="e">
        <f t="shared" si="0"/>
        <v>#N/A</v>
      </c>
      <c r="E15" s="49"/>
      <c r="F15" s="12" t="e">
        <f t="shared" si="1"/>
        <v>#N/A</v>
      </c>
      <c r="G15" s="49"/>
      <c r="H15" s="12" t="e">
        <f t="shared" si="2"/>
        <v>#N/A</v>
      </c>
      <c r="I15" s="49"/>
      <c r="J15" s="12" t="e">
        <f t="shared" si="3"/>
        <v>#N/A</v>
      </c>
      <c r="K15" s="49"/>
      <c r="L15" s="12" t="e">
        <f t="shared" si="4"/>
        <v>#N/A</v>
      </c>
      <c r="M15" s="49"/>
      <c r="N15" s="12" t="e">
        <f t="shared" si="5"/>
        <v>#N/A</v>
      </c>
      <c r="O15" s="12">
        <f t="shared" si="7"/>
        <v>0</v>
      </c>
      <c r="P15" s="13">
        <f t="shared" si="8"/>
        <v>0</v>
      </c>
      <c r="Q15" s="12">
        <f t="shared" si="6"/>
        <v>1</v>
      </c>
      <c r="R15" s="11" t="str">
        <f t="shared" si="9"/>
        <v>E2</v>
      </c>
      <c r="S15" s="37"/>
    </row>
    <row r="16" spans="1:19" s="14" customFormat="1" ht="16.5" customHeight="1">
      <c r="A16" s="11">
        <v>610</v>
      </c>
      <c r="B16" s="51">
        <f>'STUDENT NAMES'!A11</f>
        <v>0</v>
      </c>
      <c r="C16" s="49"/>
      <c r="D16" s="12" t="e">
        <f t="shared" si="0"/>
        <v>#N/A</v>
      </c>
      <c r="E16" s="49"/>
      <c r="F16" s="12" t="e">
        <f t="shared" si="1"/>
        <v>#N/A</v>
      </c>
      <c r="G16" s="49"/>
      <c r="H16" s="12" t="e">
        <f t="shared" si="2"/>
        <v>#N/A</v>
      </c>
      <c r="I16" s="49"/>
      <c r="J16" s="12" t="e">
        <f t="shared" si="3"/>
        <v>#N/A</v>
      </c>
      <c r="K16" s="49"/>
      <c r="L16" s="12" t="e">
        <f t="shared" si="4"/>
        <v>#N/A</v>
      </c>
      <c r="M16" s="49"/>
      <c r="N16" s="12" t="e">
        <f t="shared" si="5"/>
        <v>#N/A</v>
      </c>
      <c r="O16" s="12">
        <f t="shared" si="7"/>
        <v>0</v>
      </c>
      <c r="P16" s="13">
        <f t="shared" si="8"/>
        <v>0</v>
      </c>
      <c r="Q16" s="12">
        <f t="shared" si="6"/>
        <v>1</v>
      </c>
      <c r="R16" s="11" t="str">
        <f t="shared" si="9"/>
        <v>E2</v>
      </c>
      <c r="S16" s="37"/>
    </row>
    <row r="17" spans="1:19" s="14" customFormat="1" ht="16.5" customHeight="1">
      <c r="A17" s="11">
        <v>611</v>
      </c>
      <c r="B17" s="51">
        <f>'STUDENT NAMES'!A12</f>
        <v>0</v>
      </c>
      <c r="C17" s="49"/>
      <c r="D17" s="12" t="e">
        <f t="shared" si="0"/>
        <v>#N/A</v>
      </c>
      <c r="E17" s="49"/>
      <c r="F17" s="12" t="e">
        <f t="shared" si="1"/>
        <v>#N/A</v>
      </c>
      <c r="G17" s="49"/>
      <c r="H17" s="12" t="e">
        <f t="shared" si="2"/>
        <v>#N/A</v>
      </c>
      <c r="I17" s="49"/>
      <c r="J17" s="12" t="e">
        <f t="shared" si="3"/>
        <v>#N/A</v>
      </c>
      <c r="K17" s="49"/>
      <c r="L17" s="12" t="e">
        <f t="shared" si="4"/>
        <v>#N/A</v>
      </c>
      <c r="M17" s="49"/>
      <c r="N17" s="12" t="e">
        <f t="shared" si="5"/>
        <v>#N/A</v>
      </c>
      <c r="O17" s="12">
        <f t="shared" si="7"/>
        <v>0</v>
      </c>
      <c r="P17" s="13">
        <f t="shared" si="8"/>
        <v>0</v>
      </c>
      <c r="Q17" s="12">
        <f t="shared" si="6"/>
        <v>1</v>
      </c>
      <c r="R17" s="11" t="str">
        <f t="shared" si="9"/>
        <v>E2</v>
      </c>
      <c r="S17" s="37"/>
    </row>
    <row r="18" spans="1:19" s="14" customFormat="1" ht="16.5" customHeight="1">
      <c r="A18" s="11">
        <v>612</v>
      </c>
      <c r="B18" s="51">
        <f>'STUDENT NAMES'!A13</f>
        <v>0</v>
      </c>
      <c r="C18" s="49"/>
      <c r="D18" s="12" t="e">
        <f t="shared" si="0"/>
        <v>#N/A</v>
      </c>
      <c r="E18" s="49"/>
      <c r="F18" s="12" t="e">
        <f t="shared" si="1"/>
        <v>#N/A</v>
      </c>
      <c r="G18" s="49"/>
      <c r="H18" s="12" t="e">
        <f t="shared" si="2"/>
        <v>#N/A</v>
      </c>
      <c r="I18" s="49"/>
      <c r="J18" s="12" t="e">
        <f t="shared" si="3"/>
        <v>#N/A</v>
      </c>
      <c r="K18" s="49"/>
      <c r="L18" s="12" t="e">
        <f t="shared" si="4"/>
        <v>#N/A</v>
      </c>
      <c r="M18" s="49"/>
      <c r="N18" s="12" t="e">
        <f t="shared" si="5"/>
        <v>#N/A</v>
      </c>
      <c r="O18" s="12">
        <f t="shared" si="7"/>
        <v>0</v>
      </c>
      <c r="P18" s="13">
        <f t="shared" si="8"/>
        <v>0</v>
      </c>
      <c r="Q18" s="12">
        <f t="shared" si="6"/>
        <v>1</v>
      </c>
      <c r="R18" s="11" t="str">
        <f t="shared" si="9"/>
        <v>E2</v>
      </c>
      <c r="S18" s="37"/>
    </row>
    <row r="19" spans="1:19" s="14" customFormat="1" ht="16.5" customHeight="1">
      <c r="A19" s="11">
        <v>613</v>
      </c>
      <c r="B19" s="51">
        <f>'STUDENT NAMES'!A14</f>
        <v>0</v>
      </c>
      <c r="C19" s="49"/>
      <c r="D19" s="12" t="e">
        <f t="shared" si="0"/>
        <v>#N/A</v>
      </c>
      <c r="E19" s="49"/>
      <c r="F19" s="12" t="e">
        <f t="shared" si="1"/>
        <v>#N/A</v>
      </c>
      <c r="G19" s="49"/>
      <c r="H19" s="12" t="e">
        <f t="shared" si="2"/>
        <v>#N/A</v>
      </c>
      <c r="I19" s="49"/>
      <c r="J19" s="12" t="e">
        <f t="shared" si="3"/>
        <v>#N/A</v>
      </c>
      <c r="K19" s="49"/>
      <c r="L19" s="12" t="e">
        <f t="shared" si="4"/>
        <v>#N/A</v>
      </c>
      <c r="M19" s="49"/>
      <c r="N19" s="12" t="e">
        <f t="shared" si="5"/>
        <v>#N/A</v>
      </c>
      <c r="O19" s="12">
        <f t="shared" si="7"/>
        <v>0</v>
      </c>
      <c r="P19" s="13">
        <f t="shared" si="8"/>
        <v>0</v>
      </c>
      <c r="Q19" s="12">
        <f t="shared" si="6"/>
        <v>1</v>
      </c>
      <c r="R19" s="11" t="str">
        <f t="shared" si="9"/>
        <v>E2</v>
      </c>
      <c r="S19" s="37"/>
    </row>
    <row r="20" spans="1:19" s="14" customFormat="1" ht="16.5" customHeight="1">
      <c r="A20" s="11">
        <v>614</v>
      </c>
      <c r="B20" s="51">
        <f>'STUDENT NAMES'!A15</f>
        <v>0</v>
      </c>
      <c r="C20" s="49"/>
      <c r="D20" s="12" t="e">
        <f t="shared" si="0"/>
        <v>#N/A</v>
      </c>
      <c r="E20" s="49"/>
      <c r="F20" s="12" t="e">
        <f t="shared" si="1"/>
        <v>#N/A</v>
      </c>
      <c r="G20" s="49"/>
      <c r="H20" s="12" t="e">
        <f t="shared" si="2"/>
        <v>#N/A</v>
      </c>
      <c r="I20" s="49"/>
      <c r="J20" s="12" t="e">
        <f t="shared" si="3"/>
        <v>#N/A</v>
      </c>
      <c r="K20" s="49"/>
      <c r="L20" s="12" t="e">
        <f t="shared" si="4"/>
        <v>#N/A</v>
      </c>
      <c r="M20" s="49"/>
      <c r="N20" s="12" t="e">
        <f t="shared" si="5"/>
        <v>#N/A</v>
      </c>
      <c r="O20" s="12">
        <f t="shared" si="7"/>
        <v>0</v>
      </c>
      <c r="P20" s="13">
        <f t="shared" si="8"/>
        <v>0</v>
      </c>
      <c r="Q20" s="12">
        <f t="shared" si="6"/>
        <v>1</v>
      </c>
      <c r="R20" s="11" t="str">
        <f t="shared" si="9"/>
        <v>E2</v>
      </c>
      <c r="S20" s="37"/>
    </row>
    <row r="21" spans="1:19" s="14" customFormat="1" ht="16.5" customHeight="1">
      <c r="A21" s="11">
        <v>615</v>
      </c>
      <c r="B21" s="51">
        <f>'STUDENT NAMES'!A16</f>
        <v>0</v>
      </c>
      <c r="C21" s="49"/>
      <c r="D21" s="12" t="e">
        <f t="shared" si="0"/>
        <v>#N/A</v>
      </c>
      <c r="E21" s="49"/>
      <c r="F21" s="12" t="e">
        <f t="shared" si="1"/>
        <v>#N/A</v>
      </c>
      <c r="G21" s="49"/>
      <c r="H21" s="12" t="e">
        <f t="shared" si="2"/>
        <v>#N/A</v>
      </c>
      <c r="I21" s="49"/>
      <c r="J21" s="12" t="e">
        <f t="shared" si="3"/>
        <v>#N/A</v>
      </c>
      <c r="K21" s="49"/>
      <c r="L21" s="12" t="e">
        <f t="shared" si="4"/>
        <v>#N/A</v>
      </c>
      <c r="M21" s="49"/>
      <c r="N21" s="12" t="e">
        <f t="shared" si="5"/>
        <v>#N/A</v>
      </c>
      <c r="O21" s="12">
        <f t="shared" si="7"/>
        <v>0</v>
      </c>
      <c r="P21" s="13">
        <f t="shared" si="8"/>
        <v>0</v>
      </c>
      <c r="Q21" s="12">
        <f t="shared" si="6"/>
        <v>1</v>
      </c>
      <c r="R21" s="11" t="str">
        <f t="shared" si="9"/>
        <v>E2</v>
      </c>
      <c r="S21" s="37"/>
    </row>
    <row r="22" spans="1:19" s="14" customFormat="1" ht="16.5" customHeight="1">
      <c r="A22" s="11">
        <v>616</v>
      </c>
      <c r="B22" s="51">
        <f>'STUDENT NAMES'!A17</f>
        <v>0</v>
      </c>
      <c r="C22" s="49"/>
      <c r="D22" s="12" t="e">
        <f t="shared" si="0"/>
        <v>#N/A</v>
      </c>
      <c r="E22" s="49"/>
      <c r="F22" s="12" t="e">
        <f t="shared" si="1"/>
        <v>#N/A</v>
      </c>
      <c r="G22" s="49"/>
      <c r="H22" s="12" t="e">
        <f t="shared" si="2"/>
        <v>#N/A</v>
      </c>
      <c r="I22" s="49"/>
      <c r="J22" s="12" t="e">
        <f t="shared" si="3"/>
        <v>#N/A</v>
      </c>
      <c r="K22" s="49"/>
      <c r="L22" s="12" t="e">
        <f t="shared" si="4"/>
        <v>#N/A</v>
      </c>
      <c r="M22" s="49"/>
      <c r="N22" s="12" t="e">
        <f t="shared" si="5"/>
        <v>#N/A</v>
      </c>
      <c r="O22" s="12">
        <f t="shared" si="7"/>
        <v>0</v>
      </c>
      <c r="P22" s="13">
        <f t="shared" si="8"/>
        <v>0</v>
      </c>
      <c r="Q22" s="12">
        <f t="shared" si="6"/>
        <v>1</v>
      </c>
      <c r="R22" s="11" t="str">
        <f t="shared" si="9"/>
        <v>E2</v>
      </c>
      <c r="S22" s="37"/>
    </row>
    <row r="23" spans="1:19" s="14" customFormat="1" ht="16.5" customHeight="1">
      <c r="A23" s="11">
        <v>617</v>
      </c>
      <c r="B23" s="51">
        <f>'STUDENT NAMES'!A18</f>
        <v>0</v>
      </c>
      <c r="C23" s="49"/>
      <c r="D23" s="12" t="e">
        <f t="shared" si="0"/>
        <v>#N/A</v>
      </c>
      <c r="E23" s="49"/>
      <c r="F23" s="12" t="e">
        <f t="shared" si="1"/>
        <v>#N/A</v>
      </c>
      <c r="G23" s="49"/>
      <c r="H23" s="12" t="e">
        <f t="shared" si="2"/>
        <v>#N/A</v>
      </c>
      <c r="I23" s="49"/>
      <c r="J23" s="12" t="e">
        <f t="shared" si="3"/>
        <v>#N/A</v>
      </c>
      <c r="K23" s="49"/>
      <c r="L23" s="12" t="e">
        <f t="shared" si="4"/>
        <v>#N/A</v>
      </c>
      <c r="M23" s="49"/>
      <c r="N23" s="12" t="e">
        <f t="shared" si="5"/>
        <v>#N/A</v>
      </c>
      <c r="O23" s="12">
        <f t="shared" si="7"/>
        <v>0</v>
      </c>
      <c r="P23" s="13">
        <f t="shared" si="8"/>
        <v>0</v>
      </c>
      <c r="Q23" s="12">
        <f t="shared" si="6"/>
        <v>1</v>
      </c>
      <c r="R23" s="11" t="str">
        <f t="shared" si="9"/>
        <v>E2</v>
      </c>
      <c r="S23" s="37"/>
    </row>
    <row r="24" spans="1:19" s="14" customFormat="1" ht="16.5" customHeight="1">
      <c r="A24" s="11">
        <v>618</v>
      </c>
      <c r="B24" s="51">
        <f>'STUDENT NAMES'!A19</f>
        <v>0</v>
      </c>
      <c r="C24" s="49"/>
      <c r="D24" s="12" t="e">
        <f t="shared" si="0"/>
        <v>#N/A</v>
      </c>
      <c r="E24" s="49"/>
      <c r="F24" s="12" t="e">
        <f t="shared" si="1"/>
        <v>#N/A</v>
      </c>
      <c r="G24" s="49"/>
      <c r="H24" s="12" t="e">
        <f t="shared" si="2"/>
        <v>#N/A</v>
      </c>
      <c r="I24" s="49"/>
      <c r="J24" s="12" t="e">
        <f t="shared" si="3"/>
        <v>#N/A</v>
      </c>
      <c r="K24" s="49"/>
      <c r="L24" s="12" t="e">
        <f t="shared" si="4"/>
        <v>#N/A</v>
      </c>
      <c r="M24" s="49"/>
      <c r="N24" s="12" t="e">
        <f t="shared" si="5"/>
        <v>#N/A</v>
      </c>
      <c r="O24" s="12">
        <f t="shared" si="7"/>
        <v>0</v>
      </c>
      <c r="P24" s="13">
        <f t="shared" si="8"/>
        <v>0</v>
      </c>
      <c r="Q24" s="12">
        <f t="shared" si="6"/>
        <v>1</v>
      </c>
      <c r="R24" s="11" t="str">
        <f t="shared" si="9"/>
        <v>E2</v>
      </c>
      <c r="S24" s="37"/>
    </row>
    <row r="25" spans="1:19" s="14" customFormat="1" ht="16.5" customHeight="1">
      <c r="A25" s="11">
        <v>619</v>
      </c>
      <c r="B25" s="51">
        <f>'STUDENT NAMES'!A20</f>
        <v>0</v>
      </c>
      <c r="C25" s="49"/>
      <c r="D25" s="12" t="e">
        <f t="shared" si="0"/>
        <v>#N/A</v>
      </c>
      <c r="E25" s="49"/>
      <c r="F25" s="12" t="e">
        <f t="shared" si="1"/>
        <v>#N/A</v>
      </c>
      <c r="G25" s="49"/>
      <c r="H25" s="12" t="e">
        <f t="shared" si="2"/>
        <v>#N/A</v>
      </c>
      <c r="I25" s="49"/>
      <c r="J25" s="12" t="e">
        <f t="shared" si="3"/>
        <v>#N/A</v>
      </c>
      <c r="K25" s="49"/>
      <c r="L25" s="12" t="e">
        <f t="shared" si="4"/>
        <v>#N/A</v>
      </c>
      <c r="M25" s="49"/>
      <c r="N25" s="12" t="e">
        <f t="shared" si="5"/>
        <v>#N/A</v>
      </c>
      <c r="O25" s="12">
        <f t="shared" si="7"/>
        <v>0</v>
      </c>
      <c r="P25" s="13">
        <f t="shared" si="8"/>
        <v>0</v>
      </c>
      <c r="Q25" s="12">
        <f t="shared" si="6"/>
        <v>1</v>
      </c>
      <c r="R25" s="11" t="str">
        <f t="shared" si="9"/>
        <v>E2</v>
      </c>
      <c r="S25" s="37"/>
    </row>
    <row r="26" spans="1:19" s="14" customFormat="1" ht="16.5" customHeight="1">
      <c r="A26" s="11">
        <v>620</v>
      </c>
      <c r="B26" s="51">
        <f>'STUDENT NAMES'!A21</f>
        <v>0</v>
      </c>
      <c r="C26" s="49"/>
      <c r="D26" s="12" t="e">
        <f t="shared" si="0"/>
        <v>#N/A</v>
      </c>
      <c r="E26" s="49"/>
      <c r="F26" s="12" t="e">
        <f t="shared" si="1"/>
        <v>#N/A</v>
      </c>
      <c r="G26" s="49"/>
      <c r="H26" s="12" t="e">
        <f t="shared" si="2"/>
        <v>#N/A</v>
      </c>
      <c r="I26" s="49"/>
      <c r="J26" s="12" t="e">
        <f t="shared" si="3"/>
        <v>#N/A</v>
      </c>
      <c r="K26" s="49"/>
      <c r="L26" s="12" t="e">
        <f t="shared" si="4"/>
        <v>#N/A</v>
      </c>
      <c r="M26" s="49"/>
      <c r="N26" s="12" t="e">
        <f t="shared" si="5"/>
        <v>#N/A</v>
      </c>
      <c r="O26" s="12">
        <f t="shared" si="7"/>
        <v>0</v>
      </c>
      <c r="P26" s="13">
        <f t="shared" si="8"/>
        <v>0</v>
      </c>
      <c r="Q26" s="12">
        <f t="shared" si="6"/>
        <v>1</v>
      </c>
      <c r="R26" s="11" t="str">
        <f t="shared" si="9"/>
        <v>E2</v>
      </c>
      <c r="S26" s="37"/>
    </row>
    <row r="27" spans="1:19" s="14" customFormat="1" ht="16.5" customHeight="1">
      <c r="A27" s="11">
        <v>621</v>
      </c>
      <c r="B27" s="51">
        <f>'STUDENT NAMES'!A22</f>
        <v>0</v>
      </c>
      <c r="C27" s="49"/>
      <c r="D27" s="12" t="e">
        <f t="shared" si="0"/>
        <v>#N/A</v>
      </c>
      <c r="E27" s="49"/>
      <c r="F27" s="12" t="e">
        <f t="shared" si="1"/>
        <v>#N/A</v>
      </c>
      <c r="G27" s="49"/>
      <c r="H27" s="12" t="e">
        <f t="shared" si="2"/>
        <v>#N/A</v>
      </c>
      <c r="I27" s="49"/>
      <c r="J27" s="12" t="e">
        <f t="shared" si="3"/>
        <v>#N/A</v>
      </c>
      <c r="K27" s="49"/>
      <c r="L27" s="12" t="e">
        <f t="shared" si="4"/>
        <v>#N/A</v>
      </c>
      <c r="M27" s="49"/>
      <c r="N27" s="12" t="e">
        <f t="shared" si="5"/>
        <v>#N/A</v>
      </c>
      <c r="O27" s="12">
        <f t="shared" si="7"/>
        <v>0</v>
      </c>
      <c r="P27" s="13">
        <f t="shared" si="8"/>
        <v>0</v>
      </c>
      <c r="Q27" s="12">
        <f t="shared" si="6"/>
        <v>1</v>
      </c>
      <c r="R27" s="11" t="str">
        <f t="shared" si="9"/>
        <v>E2</v>
      </c>
      <c r="S27" s="37"/>
    </row>
    <row r="28" spans="1:19" s="14" customFormat="1" ht="16.5" customHeight="1">
      <c r="A28" s="11">
        <v>622</v>
      </c>
      <c r="B28" s="51">
        <f>'STUDENT NAMES'!A23</f>
        <v>0</v>
      </c>
      <c r="C28" s="49"/>
      <c r="D28" s="12" t="e">
        <f t="shared" si="0"/>
        <v>#N/A</v>
      </c>
      <c r="E28" s="49"/>
      <c r="F28" s="12" t="e">
        <f t="shared" si="1"/>
        <v>#N/A</v>
      </c>
      <c r="G28" s="49"/>
      <c r="H28" s="12" t="e">
        <f t="shared" si="2"/>
        <v>#N/A</v>
      </c>
      <c r="I28" s="49"/>
      <c r="J28" s="12" t="e">
        <f t="shared" si="3"/>
        <v>#N/A</v>
      </c>
      <c r="K28" s="49"/>
      <c r="L28" s="12" t="e">
        <f t="shared" si="4"/>
        <v>#N/A</v>
      </c>
      <c r="M28" s="49"/>
      <c r="N28" s="12" t="e">
        <f t="shared" si="5"/>
        <v>#N/A</v>
      </c>
      <c r="O28" s="12">
        <f t="shared" si="7"/>
        <v>0</v>
      </c>
      <c r="P28" s="13">
        <f t="shared" si="8"/>
        <v>0</v>
      </c>
      <c r="Q28" s="12">
        <f t="shared" si="6"/>
        <v>1</v>
      </c>
      <c r="R28" s="11" t="str">
        <f t="shared" si="9"/>
        <v>E2</v>
      </c>
      <c r="S28" s="37"/>
    </row>
    <row r="29" spans="1:19" s="14" customFormat="1" ht="16.5" customHeight="1">
      <c r="A29" s="11">
        <v>623</v>
      </c>
      <c r="B29" s="51">
        <f>'STUDENT NAMES'!A24</f>
        <v>0</v>
      </c>
      <c r="C29" s="49"/>
      <c r="D29" s="12" t="e">
        <f t="shared" si="0"/>
        <v>#N/A</v>
      </c>
      <c r="E29" s="49"/>
      <c r="F29" s="12" t="e">
        <f t="shared" si="1"/>
        <v>#N/A</v>
      </c>
      <c r="G29" s="49"/>
      <c r="H29" s="12" t="e">
        <f t="shared" si="2"/>
        <v>#N/A</v>
      </c>
      <c r="I29" s="49"/>
      <c r="J29" s="12" t="e">
        <f t="shared" si="3"/>
        <v>#N/A</v>
      </c>
      <c r="K29" s="49"/>
      <c r="L29" s="12" t="e">
        <f t="shared" si="4"/>
        <v>#N/A</v>
      </c>
      <c r="M29" s="49"/>
      <c r="N29" s="12" t="e">
        <f t="shared" si="5"/>
        <v>#N/A</v>
      </c>
      <c r="O29" s="12">
        <f t="shared" si="7"/>
        <v>0</v>
      </c>
      <c r="P29" s="13">
        <f t="shared" si="8"/>
        <v>0</v>
      </c>
      <c r="Q29" s="12">
        <f t="shared" si="6"/>
        <v>1</v>
      </c>
      <c r="R29" s="11" t="str">
        <f t="shared" si="9"/>
        <v>E2</v>
      </c>
      <c r="S29" s="37"/>
    </row>
    <row r="30" spans="1:19" s="14" customFormat="1" ht="16.5" customHeight="1">
      <c r="A30" s="11">
        <v>624</v>
      </c>
      <c r="B30" s="51">
        <f>'STUDENT NAMES'!A25</f>
        <v>0</v>
      </c>
      <c r="C30" s="49"/>
      <c r="D30" s="12" t="e">
        <f t="shared" si="0"/>
        <v>#N/A</v>
      </c>
      <c r="E30" s="49"/>
      <c r="F30" s="12" t="e">
        <f t="shared" si="1"/>
        <v>#N/A</v>
      </c>
      <c r="G30" s="49"/>
      <c r="H30" s="12" t="e">
        <f t="shared" si="2"/>
        <v>#N/A</v>
      </c>
      <c r="I30" s="49"/>
      <c r="J30" s="12" t="e">
        <f t="shared" si="3"/>
        <v>#N/A</v>
      </c>
      <c r="K30" s="49"/>
      <c r="L30" s="12" t="e">
        <f t="shared" si="4"/>
        <v>#N/A</v>
      </c>
      <c r="M30" s="49"/>
      <c r="N30" s="12" t="e">
        <f t="shared" si="5"/>
        <v>#N/A</v>
      </c>
      <c r="O30" s="12">
        <f t="shared" si="7"/>
        <v>0</v>
      </c>
      <c r="P30" s="13">
        <f t="shared" si="8"/>
        <v>0</v>
      </c>
      <c r="Q30" s="12">
        <f t="shared" si="6"/>
        <v>1</v>
      </c>
      <c r="R30" s="11" t="str">
        <f t="shared" si="9"/>
        <v>E2</v>
      </c>
      <c r="S30" s="37"/>
    </row>
    <row r="31" spans="1:19" s="14" customFormat="1" ht="16.5" customHeight="1">
      <c r="A31" s="11">
        <v>625</v>
      </c>
      <c r="B31" s="51">
        <f>'STUDENT NAMES'!A26</f>
        <v>0</v>
      </c>
      <c r="C31" s="49"/>
      <c r="D31" s="12" t="e">
        <f t="shared" si="0"/>
        <v>#N/A</v>
      </c>
      <c r="E31" s="49"/>
      <c r="F31" s="12" t="e">
        <f t="shared" si="1"/>
        <v>#N/A</v>
      </c>
      <c r="G31" s="49"/>
      <c r="H31" s="12" t="e">
        <f t="shared" si="2"/>
        <v>#N/A</v>
      </c>
      <c r="I31" s="49"/>
      <c r="J31" s="12" t="e">
        <f t="shared" si="3"/>
        <v>#N/A</v>
      </c>
      <c r="K31" s="49"/>
      <c r="L31" s="12" t="e">
        <f t="shared" si="4"/>
        <v>#N/A</v>
      </c>
      <c r="M31" s="49"/>
      <c r="N31" s="12" t="e">
        <f t="shared" si="5"/>
        <v>#N/A</v>
      </c>
      <c r="O31" s="12">
        <f t="shared" si="7"/>
        <v>0</v>
      </c>
      <c r="P31" s="13">
        <f t="shared" si="8"/>
        <v>0</v>
      </c>
      <c r="Q31" s="12">
        <f t="shared" si="6"/>
        <v>1</v>
      </c>
      <c r="R31" s="11" t="str">
        <f t="shared" si="9"/>
        <v>E2</v>
      </c>
      <c r="S31" s="37"/>
    </row>
    <row r="32" spans="1:19" s="14" customFormat="1" ht="16.5" customHeight="1">
      <c r="A32" s="11">
        <v>626</v>
      </c>
      <c r="B32" s="51">
        <f>'STUDENT NAMES'!A27</f>
        <v>0</v>
      </c>
      <c r="C32" s="49"/>
      <c r="D32" s="12" t="e">
        <f t="shared" si="0"/>
        <v>#N/A</v>
      </c>
      <c r="E32" s="49"/>
      <c r="F32" s="12" t="e">
        <f t="shared" si="1"/>
        <v>#N/A</v>
      </c>
      <c r="G32" s="49"/>
      <c r="H32" s="12" t="e">
        <f t="shared" si="2"/>
        <v>#N/A</v>
      </c>
      <c r="I32" s="49"/>
      <c r="J32" s="12" t="e">
        <f t="shared" si="3"/>
        <v>#N/A</v>
      </c>
      <c r="K32" s="49"/>
      <c r="L32" s="12" t="e">
        <f t="shared" si="4"/>
        <v>#N/A</v>
      </c>
      <c r="M32" s="49"/>
      <c r="N32" s="12" t="e">
        <f t="shared" si="5"/>
        <v>#N/A</v>
      </c>
      <c r="O32" s="12">
        <f t="shared" si="7"/>
        <v>0</v>
      </c>
      <c r="P32" s="13">
        <f t="shared" si="8"/>
        <v>0</v>
      </c>
      <c r="Q32" s="12">
        <f t="shared" si="6"/>
        <v>1</v>
      </c>
      <c r="R32" s="11" t="str">
        <f t="shared" si="9"/>
        <v>E2</v>
      </c>
      <c r="S32" s="37"/>
    </row>
    <row r="33" spans="1:19" s="14" customFormat="1" ht="16.5" customHeight="1">
      <c r="A33" s="11">
        <v>627</v>
      </c>
      <c r="B33" s="51">
        <f>'STUDENT NAMES'!A28</f>
        <v>0</v>
      </c>
      <c r="C33" s="49"/>
      <c r="D33" s="12" t="e">
        <f t="shared" si="0"/>
        <v>#N/A</v>
      </c>
      <c r="E33" s="49"/>
      <c r="F33" s="12" t="e">
        <f t="shared" si="1"/>
        <v>#N/A</v>
      </c>
      <c r="G33" s="49"/>
      <c r="H33" s="12" t="e">
        <f t="shared" si="2"/>
        <v>#N/A</v>
      </c>
      <c r="I33" s="49"/>
      <c r="J33" s="12" t="e">
        <f t="shared" si="3"/>
        <v>#N/A</v>
      </c>
      <c r="K33" s="49"/>
      <c r="L33" s="12" t="e">
        <f t="shared" si="4"/>
        <v>#N/A</v>
      </c>
      <c r="M33" s="49"/>
      <c r="N33" s="12" t="e">
        <f t="shared" si="5"/>
        <v>#N/A</v>
      </c>
      <c r="O33" s="12">
        <f t="shared" si="7"/>
        <v>0</v>
      </c>
      <c r="P33" s="13">
        <f t="shared" si="8"/>
        <v>0</v>
      </c>
      <c r="Q33" s="12">
        <f t="shared" si="6"/>
        <v>1</v>
      </c>
      <c r="R33" s="11" t="str">
        <f t="shared" si="9"/>
        <v>E2</v>
      </c>
      <c r="S33" s="37"/>
    </row>
    <row r="34" spans="1:19" s="31" customFormat="1" ht="16.5" customHeight="1">
      <c r="A34" s="11">
        <v>628</v>
      </c>
      <c r="B34" s="51">
        <f>'STUDENT NAMES'!A29</f>
        <v>0</v>
      </c>
      <c r="C34" s="49"/>
      <c r="D34" s="12" t="e">
        <f t="shared" si="0"/>
        <v>#N/A</v>
      </c>
      <c r="E34" s="49"/>
      <c r="F34" s="12" t="e">
        <f t="shared" si="1"/>
        <v>#N/A</v>
      </c>
      <c r="G34" s="49"/>
      <c r="H34" s="12" t="e">
        <f t="shared" si="2"/>
        <v>#N/A</v>
      </c>
      <c r="I34" s="49"/>
      <c r="J34" s="12" t="e">
        <f t="shared" si="3"/>
        <v>#N/A</v>
      </c>
      <c r="K34" s="49"/>
      <c r="L34" s="12" t="e">
        <f t="shared" si="4"/>
        <v>#N/A</v>
      </c>
      <c r="M34" s="49"/>
      <c r="N34" s="12" t="e">
        <f t="shared" si="5"/>
        <v>#N/A</v>
      </c>
      <c r="O34" s="12">
        <f t="shared" si="7"/>
        <v>0</v>
      </c>
      <c r="P34" s="13">
        <f t="shared" si="8"/>
        <v>0</v>
      </c>
      <c r="Q34" s="12">
        <f t="shared" ref="Q34:Q39" si="10">RANK(P34,$P$7:$P$53,0)</f>
        <v>1</v>
      </c>
      <c r="R34" s="11" t="str">
        <f t="shared" ref="R34:R39" si="11">IF(P34&gt;=91,"A1",IF(P34&gt;=81,"A2",IF(P34&gt;=71,"B1",IF(P34&gt;=61,"B2",IF(P34&gt;=51,"C1",IF(P34&gt;=41,"C2",IF(P34&gt;=33,"D",IF(P34&gt;=21,"E1","E2"))))))))</f>
        <v>E2</v>
      </c>
      <c r="S34" s="37"/>
    </row>
    <row r="35" spans="1:19" s="14" customFormat="1" ht="16.5" customHeight="1">
      <c r="A35" s="11">
        <v>629</v>
      </c>
      <c r="B35" s="51">
        <f>'STUDENT NAMES'!A30</f>
        <v>0</v>
      </c>
      <c r="C35" s="49"/>
      <c r="D35" s="12" t="e">
        <f t="shared" si="0"/>
        <v>#N/A</v>
      </c>
      <c r="E35" s="49"/>
      <c r="F35" s="12" t="e">
        <f t="shared" si="1"/>
        <v>#N/A</v>
      </c>
      <c r="G35" s="49"/>
      <c r="H35" s="12" t="e">
        <f t="shared" si="2"/>
        <v>#N/A</v>
      </c>
      <c r="I35" s="49"/>
      <c r="J35" s="12" t="e">
        <f t="shared" si="3"/>
        <v>#N/A</v>
      </c>
      <c r="K35" s="49"/>
      <c r="L35" s="12" t="e">
        <f t="shared" si="4"/>
        <v>#N/A</v>
      </c>
      <c r="M35" s="49"/>
      <c r="N35" s="12" t="e">
        <f t="shared" si="5"/>
        <v>#N/A</v>
      </c>
      <c r="O35" s="12">
        <f t="shared" si="7"/>
        <v>0</v>
      </c>
      <c r="P35" s="13">
        <f t="shared" si="8"/>
        <v>0</v>
      </c>
      <c r="Q35" s="12">
        <f t="shared" si="10"/>
        <v>1</v>
      </c>
      <c r="R35" s="11" t="str">
        <f t="shared" si="11"/>
        <v>E2</v>
      </c>
      <c r="S35" s="37"/>
    </row>
    <row r="36" spans="1:19" s="14" customFormat="1" ht="16.5" customHeight="1">
      <c r="A36" s="11">
        <v>630</v>
      </c>
      <c r="B36" s="51">
        <f>'STUDENT NAMES'!A31</f>
        <v>0</v>
      </c>
      <c r="C36" s="49"/>
      <c r="D36" s="12" t="e">
        <f t="shared" ref="D36:D39" si="12">RANK(C36,$C$7:$C$53,0)</f>
        <v>#N/A</v>
      </c>
      <c r="E36" s="49"/>
      <c r="F36" s="12" t="e">
        <f t="shared" ref="F36:F39" si="13">RANK(E36,$E$7:$E$53,0)</f>
        <v>#N/A</v>
      </c>
      <c r="G36" s="49"/>
      <c r="H36" s="12" t="e">
        <f t="shared" ref="H36:H39" si="14">RANK(G36,$G$7:$G$53,0)</f>
        <v>#N/A</v>
      </c>
      <c r="I36" s="49"/>
      <c r="J36" s="12" t="e">
        <f t="shared" ref="J36:J39" si="15">RANK(I36,$I$7:$I$53,0)</f>
        <v>#N/A</v>
      </c>
      <c r="K36" s="49"/>
      <c r="L36" s="12" t="e">
        <f t="shared" ref="L36:L39" si="16">RANK(K36,$K$7:$K$53,0)</f>
        <v>#N/A</v>
      </c>
      <c r="M36" s="49"/>
      <c r="N36" s="12" t="e">
        <f t="shared" ref="N36:N39" si="17">RANK(M36,$M$7:$M$53,0)</f>
        <v>#N/A</v>
      </c>
      <c r="O36" s="12">
        <f t="shared" si="7"/>
        <v>0</v>
      </c>
      <c r="P36" s="13">
        <f t="shared" si="8"/>
        <v>0</v>
      </c>
      <c r="Q36" s="12">
        <f t="shared" si="10"/>
        <v>1</v>
      </c>
      <c r="R36" s="11" t="str">
        <f t="shared" si="11"/>
        <v>E2</v>
      </c>
      <c r="S36" s="38"/>
    </row>
    <row r="37" spans="1:19" s="14" customFormat="1" ht="16.5" customHeight="1">
      <c r="A37" s="11">
        <v>631</v>
      </c>
      <c r="B37" s="51">
        <f>'STUDENT NAMES'!A32</f>
        <v>0</v>
      </c>
      <c r="C37" s="49"/>
      <c r="D37" s="12" t="e">
        <f t="shared" si="12"/>
        <v>#N/A</v>
      </c>
      <c r="E37" s="49"/>
      <c r="F37" s="12" t="e">
        <f t="shared" si="13"/>
        <v>#N/A</v>
      </c>
      <c r="G37" s="49"/>
      <c r="H37" s="12" t="e">
        <f t="shared" si="14"/>
        <v>#N/A</v>
      </c>
      <c r="I37" s="49"/>
      <c r="J37" s="12" t="e">
        <f t="shared" si="15"/>
        <v>#N/A</v>
      </c>
      <c r="K37" s="49"/>
      <c r="L37" s="12" t="e">
        <f t="shared" si="16"/>
        <v>#N/A</v>
      </c>
      <c r="M37" s="49"/>
      <c r="N37" s="12" t="e">
        <f t="shared" si="17"/>
        <v>#N/A</v>
      </c>
      <c r="O37" s="12">
        <f t="shared" si="7"/>
        <v>0</v>
      </c>
      <c r="P37" s="13">
        <f t="shared" si="8"/>
        <v>0</v>
      </c>
      <c r="Q37" s="12">
        <f t="shared" si="10"/>
        <v>1</v>
      </c>
      <c r="R37" s="11" t="str">
        <f t="shared" si="11"/>
        <v>E2</v>
      </c>
      <c r="S37" s="39"/>
    </row>
    <row r="38" spans="1:19" s="14" customFormat="1" ht="16.5" customHeight="1">
      <c r="A38" s="11">
        <v>632</v>
      </c>
      <c r="B38" s="51">
        <f>'STUDENT NAMES'!A33</f>
        <v>0</v>
      </c>
      <c r="C38" s="49"/>
      <c r="D38" s="12" t="e">
        <f t="shared" si="12"/>
        <v>#N/A</v>
      </c>
      <c r="E38" s="49"/>
      <c r="F38" s="12" t="e">
        <f t="shared" si="13"/>
        <v>#N/A</v>
      </c>
      <c r="G38" s="49"/>
      <c r="H38" s="12" t="e">
        <f t="shared" si="14"/>
        <v>#N/A</v>
      </c>
      <c r="I38" s="49"/>
      <c r="J38" s="12" t="e">
        <f t="shared" si="15"/>
        <v>#N/A</v>
      </c>
      <c r="K38" s="49"/>
      <c r="L38" s="12" t="e">
        <f t="shared" si="16"/>
        <v>#N/A</v>
      </c>
      <c r="M38" s="49"/>
      <c r="N38" s="12" t="e">
        <f t="shared" si="17"/>
        <v>#N/A</v>
      </c>
      <c r="O38" s="12">
        <f t="shared" si="7"/>
        <v>0</v>
      </c>
      <c r="P38" s="13">
        <f t="shared" si="8"/>
        <v>0</v>
      </c>
      <c r="Q38" s="12">
        <f t="shared" si="10"/>
        <v>1</v>
      </c>
      <c r="R38" s="11" t="str">
        <f t="shared" si="11"/>
        <v>E2</v>
      </c>
      <c r="S38" s="37"/>
    </row>
    <row r="39" spans="1:19" s="14" customFormat="1" ht="16.5" customHeight="1">
      <c r="A39" s="11">
        <v>633</v>
      </c>
      <c r="B39" s="51">
        <f>'STUDENT NAMES'!A34</f>
        <v>0</v>
      </c>
      <c r="C39" s="49"/>
      <c r="D39" s="12" t="e">
        <f t="shared" si="12"/>
        <v>#N/A</v>
      </c>
      <c r="E39" s="49"/>
      <c r="F39" s="12" t="e">
        <f t="shared" si="13"/>
        <v>#N/A</v>
      </c>
      <c r="G39" s="49"/>
      <c r="H39" s="12" t="e">
        <f t="shared" si="14"/>
        <v>#N/A</v>
      </c>
      <c r="I39" s="49"/>
      <c r="J39" s="12" t="e">
        <f t="shared" si="15"/>
        <v>#N/A</v>
      </c>
      <c r="K39" s="49"/>
      <c r="L39" s="12" t="e">
        <f t="shared" si="16"/>
        <v>#N/A</v>
      </c>
      <c r="M39" s="49"/>
      <c r="N39" s="12" t="e">
        <f t="shared" si="17"/>
        <v>#N/A</v>
      </c>
      <c r="O39" s="12">
        <f t="shared" si="7"/>
        <v>0</v>
      </c>
      <c r="P39" s="13">
        <f t="shared" si="8"/>
        <v>0</v>
      </c>
      <c r="Q39" s="12">
        <f t="shared" si="10"/>
        <v>1</v>
      </c>
      <c r="R39" s="11" t="str">
        <f t="shared" si="11"/>
        <v>E2</v>
      </c>
      <c r="S39" s="37"/>
    </row>
    <row r="40" spans="1:19" s="14" customFormat="1" ht="16.5" customHeight="1">
      <c r="A40" s="11">
        <v>634</v>
      </c>
      <c r="B40" s="51">
        <f>'STUDENT NAMES'!A35</f>
        <v>0</v>
      </c>
      <c r="C40" s="49"/>
      <c r="D40" s="12" t="e">
        <f t="shared" ref="D40:D44" si="18">RANK(C40,$C$7:$C$53,0)</f>
        <v>#N/A</v>
      </c>
      <c r="E40" s="49"/>
      <c r="F40" s="12" t="e">
        <f t="shared" ref="F40:F44" si="19">RANK(E40,$E$7:$E$53,0)</f>
        <v>#N/A</v>
      </c>
      <c r="G40" s="49"/>
      <c r="H40" s="12" t="e">
        <f t="shared" ref="H40:H44" si="20">RANK(G40,$G$7:$G$53,0)</f>
        <v>#N/A</v>
      </c>
      <c r="I40" s="49"/>
      <c r="J40" s="12" t="e">
        <f t="shared" ref="J40:J44" si="21">RANK(I40,$I$7:$I$53,0)</f>
        <v>#N/A</v>
      </c>
      <c r="K40" s="49"/>
      <c r="L40" s="12" t="e">
        <f t="shared" ref="L40:L44" si="22">RANK(K40,$K$7:$K$53,0)</f>
        <v>#N/A</v>
      </c>
      <c r="M40" s="49"/>
      <c r="N40" s="12" t="e">
        <f t="shared" ref="N40:N44" si="23">RANK(M40,$M$7:$M$53,0)</f>
        <v>#N/A</v>
      </c>
      <c r="O40" s="12">
        <f t="shared" ref="O40:O44" si="24">C40+E40+G40+I40+K40+M40</f>
        <v>0</v>
      </c>
      <c r="P40" s="13">
        <f t="shared" ref="P40:P44" si="25">(O40/600)*100</f>
        <v>0</v>
      </c>
      <c r="Q40" s="12">
        <f t="shared" ref="Q40:Q44" si="26">RANK(P40,$P$7:$P$53,0)</f>
        <v>1</v>
      </c>
      <c r="R40" s="11" t="str">
        <f t="shared" ref="R40:R44" si="27">IF(P40&gt;=91,"A1",IF(P40&gt;=81,"A2",IF(P40&gt;=71,"B1",IF(P40&gt;=61,"B2",IF(P40&gt;=51,"C1",IF(P40&gt;=41,"C2",IF(P40&gt;=33,"D",IF(P40&gt;=21,"E1","E2"))))))))</f>
        <v>E2</v>
      </c>
      <c r="S40" s="37"/>
    </row>
    <row r="41" spans="1:19" s="31" customFormat="1" ht="16.5" customHeight="1">
      <c r="A41" s="11">
        <v>635</v>
      </c>
      <c r="B41" s="51">
        <f>'STUDENT NAMES'!A36</f>
        <v>0</v>
      </c>
      <c r="C41" s="49"/>
      <c r="D41" s="12" t="e">
        <f t="shared" si="18"/>
        <v>#N/A</v>
      </c>
      <c r="E41" s="49"/>
      <c r="F41" s="12" t="e">
        <f t="shared" si="19"/>
        <v>#N/A</v>
      </c>
      <c r="G41" s="49"/>
      <c r="H41" s="12" t="e">
        <f t="shared" si="20"/>
        <v>#N/A</v>
      </c>
      <c r="I41" s="49"/>
      <c r="J41" s="12" t="e">
        <f t="shared" si="21"/>
        <v>#N/A</v>
      </c>
      <c r="K41" s="49"/>
      <c r="L41" s="12" t="e">
        <f t="shared" si="22"/>
        <v>#N/A</v>
      </c>
      <c r="M41" s="49"/>
      <c r="N41" s="12" t="e">
        <f t="shared" si="23"/>
        <v>#N/A</v>
      </c>
      <c r="O41" s="12">
        <f t="shared" si="24"/>
        <v>0</v>
      </c>
      <c r="P41" s="13">
        <f t="shared" si="25"/>
        <v>0</v>
      </c>
      <c r="Q41" s="12">
        <f t="shared" si="26"/>
        <v>1</v>
      </c>
      <c r="R41" s="11" t="str">
        <f t="shared" si="27"/>
        <v>E2</v>
      </c>
      <c r="S41" s="37"/>
    </row>
    <row r="42" spans="1:19" s="14" customFormat="1" ht="16.5" customHeight="1">
      <c r="A42" s="11">
        <v>636</v>
      </c>
      <c r="B42" s="51">
        <f>'STUDENT NAMES'!A37</f>
        <v>0</v>
      </c>
      <c r="C42" s="49"/>
      <c r="D42" s="12" t="e">
        <f t="shared" si="18"/>
        <v>#N/A</v>
      </c>
      <c r="E42" s="49"/>
      <c r="F42" s="12" t="e">
        <f t="shared" si="19"/>
        <v>#N/A</v>
      </c>
      <c r="G42" s="49"/>
      <c r="H42" s="12" t="e">
        <f t="shared" si="20"/>
        <v>#N/A</v>
      </c>
      <c r="I42" s="49"/>
      <c r="J42" s="12" t="e">
        <f t="shared" si="21"/>
        <v>#N/A</v>
      </c>
      <c r="K42" s="49"/>
      <c r="L42" s="12" t="e">
        <f t="shared" si="22"/>
        <v>#N/A</v>
      </c>
      <c r="M42" s="49"/>
      <c r="N42" s="12" t="e">
        <f t="shared" si="23"/>
        <v>#N/A</v>
      </c>
      <c r="O42" s="12">
        <f t="shared" si="24"/>
        <v>0</v>
      </c>
      <c r="P42" s="13">
        <f t="shared" si="25"/>
        <v>0</v>
      </c>
      <c r="Q42" s="12">
        <f t="shared" si="26"/>
        <v>1</v>
      </c>
      <c r="R42" s="11" t="str">
        <f t="shared" si="27"/>
        <v>E2</v>
      </c>
      <c r="S42" s="37"/>
    </row>
    <row r="43" spans="1:19" s="14" customFormat="1" ht="16.5" customHeight="1">
      <c r="A43" s="11">
        <v>637</v>
      </c>
      <c r="B43" s="51">
        <f>'STUDENT NAMES'!A38</f>
        <v>0</v>
      </c>
      <c r="C43" s="49"/>
      <c r="D43" s="12" t="e">
        <f t="shared" si="18"/>
        <v>#N/A</v>
      </c>
      <c r="E43" s="49"/>
      <c r="F43" s="12" t="e">
        <f t="shared" si="19"/>
        <v>#N/A</v>
      </c>
      <c r="G43" s="49"/>
      <c r="H43" s="12" t="e">
        <f t="shared" si="20"/>
        <v>#N/A</v>
      </c>
      <c r="I43" s="49"/>
      <c r="J43" s="12" t="e">
        <f t="shared" si="21"/>
        <v>#N/A</v>
      </c>
      <c r="K43" s="49"/>
      <c r="L43" s="12" t="e">
        <f t="shared" si="22"/>
        <v>#N/A</v>
      </c>
      <c r="M43" s="49"/>
      <c r="N43" s="12" t="e">
        <f t="shared" si="23"/>
        <v>#N/A</v>
      </c>
      <c r="O43" s="12">
        <f t="shared" si="24"/>
        <v>0</v>
      </c>
      <c r="P43" s="13">
        <f t="shared" si="25"/>
        <v>0</v>
      </c>
      <c r="Q43" s="12">
        <f t="shared" si="26"/>
        <v>1</v>
      </c>
      <c r="R43" s="11" t="str">
        <f t="shared" si="27"/>
        <v>E2</v>
      </c>
      <c r="S43" s="37"/>
    </row>
    <row r="44" spans="1:19" s="14" customFormat="1" ht="16.5" customHeight="1">
      <c r="A44" s="11">
        <v>638</v>
      </c>
      <c r="B44" s="51">
        <f>'STUDENT NAMES'!A39</f>
        <v>0</v>
      </c>
      <c r="C44" s="49"/>
      <c r="D44" s="12" t="e">
        <f t="shared" si="18"/>
        <v>#N/A</v>
      </c>
      <c r="E44" s="49"/>
      <c r="F44" s="12" t="e">
        <f t="shared" si="19"/>
        <v>#N/A</v>
      </c>
      <c r="G44" s="49"/>
      <c r="H44" s="12" t="e">
        <f t="shared" si="20"/>
        <v>#N/A</v>
      </c>
      <c r="I44" s="49"/>
      <c r="J44" s="12" t="e">
        <f t="shared" si="21"/>
        <v>#N/A</v>
      </c>
      <c r="K44" s="49"/>
      <c r="L44" s="12" t="e">
        <f t="shared" si="22"/>
        <v>#N/A</v>
      </c>
      <c r="M44" s="49"/>
      <c r="N44" s="12" t="e">
        <f t="shared" si="23"/>
        <v>#N/A</v>
      </c>
      <c r="O44" s="12">
        <f t="shared" si="24"/>
        <v>0</v>
      </c>
      <c r="P44" s="13">
        <f t="shared" si="25"/>
        <v>0</v>
      </c>
      <c r="Q44" s="12">
        <f t="shared" si="26"/>
        <v>1</v>
      </c>
      <c r="R44" s="11" t="str">
        <f t="shared" si="27"/>
        <v>E2</v>
      </c>
    </row>
    <row r="45" spans="1:19" s="14" customFormat="1" ht="16.5" customHeight="1">
      <c r="A45" s="11">
        <v>639</v>
      </c>
      <c r="B45" s="51">
        <f>'STUDENT NAMES'!A40</f>
        <v>0</v>
      </c>
      <c r="C45" s="49"/>
      <c r="D45" s="12" t="e">
        <f t="shared" ref="D45:D53" si="28">RANK(C45,$C$7:$C$53,0)</f>
        <v>#N/A</v>
      </c>
      <c r="E45" s="49"/>
      <c r="F45" s="12" t="e">
        <f t="shared" ref="F45:F53" si="29">RANK(E45,$E$7:$E$53,0)</f>
        <v>#N/A</v>
      </c>
      <c r="G45" s="49"/>
      <c r="H45" s="12" t="e">
        <f t="shared" ref="H45:H53" si="30">RANK(G45,$G$7:$G$53,0)</f>
        <v>#N/A</v>
      </c>
      <c r="I45" s="49"/>
      <c r="J45" s="12" t="e">
        <f t="shared" ref="J45:J53" si="31">RANK(I45,$I$7:$I$53,0)</f>
        <v>#N/A</v>
      </c>
      <c r="K45" s="49"/>
      <c r="L45" s="12" t="e">
        <f t="shared" ref="L45:L53" si="32">RANK(K45,$K$7:$K$53,0)</f>
        <v>#N/A</v>
      </c>
      <c r="M45" s="49"/>
      <c r="N45" s="12" t="e">
        <f t="shared" ref="N45:N53" si="33">RANK(M45,$M$7:$M$53,0)</f>
        <v>#N/A</v>
      </c>
      <c r="O45" s="12">
        <f t="shared" ref="O45:O53" si="34">C45+E45+G45+I45+K45+M45</f>
        <v>0</v>
      </c>
      <c r="P45" s="13">
        <f t="shared" ref="P45:P53" si="35">(O45/600)*100</f>
        <v>0</v>
      </c>
      <c r="Q45" s="12">
        <f t="shared" ref="Q45:Q53" si="36">RANK(P45,$P$7:$P$53,0)</f>
        <v>1</v>
      </c>
      <c r="R45" s="11" t="str">
        <f t="shared" ref="R45:R53" si="37">IF(P45&gt;=91,"A1",IF(P45&gt;=81,"A2",IF(P45&gt;=71,"B1",IF(P45&gt;=61,"B2",IF(P45&gt;=51,"C1",IF(P45&gt;=41,"C2",IF(P45&gt;=33,"D",IF(P45&gt;=21,"E1","E2"))))))))</f>
        <v>E2</v>
      </c>
    </row>
    <row r="46" spans="1:19" s="14" customFormat="1" ht="16.5" customHeight="1">
      <c r="A46" s="11">
        <v>640</v>
      </c>
      <c r="B46" s="51">
        <f>'STUDENT NAMES'!A41</f>
        <v>0</v>
      </c>
      <c r="C46" s="49"/>
      <c r="D46" s="12" t="e">
        <f t="shared" si="28"/>
        <v>#N/A</v>
      </c>
      <c r="E46" s="49"/>
      <c r="F46" s="12" t="e">
        <f t="shared" si="29"/>
        <v>#N/A</v>
      </c>
      <c r="G46" s="49"/>
      <c r="H46" s="12" t="e">
        <f t="shared" si="30"/>
        <v>#N/A</v>
      </c>
      <c r="I46" s="49"/>
      <c r="J46" s="12" t="e">
        <f t="shared" si="31"/>
        <v>#N/A</v>
      </c>
      <c r="K46" s="49"/>
      <c r="L46" s="12" t="e">
        <f t="shared" si="32"/>
        <v>#N/A</v>
      </c>
      <c r="M46" s="49"/>
      <c r="N46" s="12" t="e">
        <f t="shared" si="33"/>
        <v>#N/A</v>
      </c>
      <c r="O46" s="12">
        <f t="shared" si="34"/>
        <v>0</v>
      </c>
      <c r="P46" s="13">
        <f t="shared" si="35"/>
        <v>0</v>
      </c>
      <c r="Q46" s="12">
        <f t="shared" si="36"/>
        <v>1</v>
      </c>
      <c r="R46" s="11" t="str">
        <f t="shared" si="37"/>
        <v>E2</v>
      </c>
    </row>
    <row r="47" spans="1:19" s="14" customFormat="1" ht="16.5" customHeight="1">
      <c r="A47" s="11">
        <v>641</v>
      </c>
      <c r="B47" s="51">
        <f>'STUDENT NAMES'!A42</f>
        <v>0</v>
      </c>
      <c r="C47" s="49"/>
      <c r="D47" s="12" t="e">
        <f t="shared" si="28"/>
        <v>#N/A</v>
      </c>
      <c r="E47" s="49"/>
      <c r="F47" s="12" t="e">
        <f t="shared" si="29"/>
        <v>#N/A</v>
      </c>
      <c r="G47" s="49"/>
      <c r="H47" s="12" t="e">
        <f t="shared" si="30"/>
        <v>#N/A</v>
      </c>
      <c r="I47" s="49"/>
      <c r="J47" s="12" t="e">
        <f t="shared" si="31"/>
        <v>#N/A</v>
      </c>
      <c r="K47" s="49"/>
      <c r="L47" s="12" t="e">
        <f t="shared" si="32"/>
        <v>#N/A</v>
      </c>
      <c r="M47" s="49"/>
      <c r="N47" s="12" t="e">
        <f t="shared" si="33"/>
        <v>#N/A</v>
      </c>
      <c r="O47" s="12">
        <f t="shared" si="34"/>
        <v>0</v>
      </c>
      <c r="P47" s="13">
        <f t="shared" si="35"/>
        <v>0</v>
      </c>
      <c r="Q47" s="12">
        <f t="shared" si="36"/>
        <v>1</v>
      </c>
      <c r="R47" s="11" t="str">
        <f t="shared" si="37"/>
        <v>E2</v>
      </c>
    </row>
    <row r="48" spans="1:19" s="14" customFormat="1" ht="16.5" customHeight="1">
      <c r="A48" s="11">
        <v>642</v>
      </c>
      <c r="B48" s="51">
        <f>'STUDENT NAMES'!A43</f>
        <v>0</v>
      </c>
      <c r="C48" s="49"/>
      <c r="D48" s="12" t="e">
        <f t="shared" si="28"/>
        <v>#N/A</v>
      </c>
      <c r="E48" s="49"/>
      <c r="F48" s="12" t="e">
        <f t="shared" si="29"/>
        <v>#N/A</v>
      </c>
      <c r="G48" s="49"/>
      <c r="H48" s="12" t="e">
        <f t="shared" si="30"/>
        <v>#N/A</v>
      </c>
      <c r="I48" s="49"/>
      <c r="J48" s="12" t="e">
        <f t="shared" si="31"/>
        <v>#N/A</v>
      </c>
      <c r="K48" s="49"/>
      <c r="L48" s="12" t="e">
        <f t="shared" si="32"/>
        <v>#N/A</v>
      </c>
      <c r="M48" s="49"/>
      <c r="N48" s="12" t="e">
        <f t="shared" si="33"/>
        <v>#N/A</v>
      </c>
      <c r="O48" s="12">
        <f t="shared" si="34"/>
        <v>0</v>
      </c>
      <c r="P48" s="13">
        <f t="shared" si="35"/>
        <v>0</v>
      </c>
      <c r="Q48" s="12">
        <f t="shared" si="36"/>
        <v>1</v>
      </c>
      <c r="R48" s="11" t="str">
        <f t="shared" si="37"/>
        <v>E2</v>
      </c>
    </row>
    <row r="49" spans="1:28" s="14" customFormat="1" ht="16.5" customHeight="1">
      <c r="A49" s="11">
        <v>643</v>
      </c>
      <c r="B49" s="51">
        <f>'STUDENT NAMES'!A44</f>
        <v>0</v>
      </c>
      <c r="C49" s="49"/>
      <c r="D49" s="12" t="e">
        <f t="shared" si="28"/>
        <v>#N/A</v>
      </c>
      <c r="E49" s="49"/>
      <c r="F49" s="12" t="e">
        <f t="shared" si="29"/>
        <v>#N/A</v>
      </c>
      <c r="G49" s="49"/>
      <c r="H49" s="12" t="e">
        <f t="shared" si="30"/>
        <v>#N/A</v>
      </c>
      <c r="I49" s="49"/>
      <c r="J49" s="12" t="e">
        <f t="shared" si="31"/>
        <v>#N/A</v>
      </c>
      <c r="K49" s="49"/>
      <c r="L49" s="12" t="e">
        <f t="shared" si="32"/>
        <v>#N/A</v>
      </c>
      <c r="M49" s="49"/>
      <c r="N49" s="12" t="e">
        <f t="shared" si="33"/>
        <v>#N/A</v>
      </c>
      <c r="O49" s="12">
        <f t="shared" si="34"/>
        <v>0</v>
      </c>
      <c r="P49" s="13">
        <f t="shared" si="35"/>
        <v>0</v>
      </c>
      <c r="Q49" s="12">
        <f t="shared" si="36"/>
        <v>1</v>
      </c>
      <c r="R49" s="11" t="str">
        <f t="shared" si="37"/>
        <v>E2</v>
      </c>
    </row>
    <row r="50" spans="1:28" s="14" customFormat="1" ht="16.5" customHeight="1">
      <c r="A50" s="11">
        <v>644</v>
      </c>
      <c r="B50" s="51">
        <f>'STUDENT NAMES'!A45</f>
        <v>0</v>
      </c>
      <c r="C50" s="49"/>
      <c r="D50" s="12" t="e">
        <f t="shared" si="28"/>
        <v>#N/A</v>
      </c>
      <c r="E50" s="49"/>
      <c r="F50" s="12" t="e">
        <f t="shared" si="29"/>
        <v>#N/A</v>
      </c>
      <c r="G50" s="49"/>
      <c r="H50" s="12" t="e">
        <f t="shared" si="30"/>
        <v>#N/A</v>
      </c>
      <c r="I50" s="49"/>
      <c r="J50" s="12" t="e">
        <f t="shared" si="31"/>
        <v>#N/A</v>
      </c>
      <c r="K50" s="49"/>
      <c r="L50" s="12" t="e">
        <f t="shared" si="32"/>
        <v>#N/A</v>
      </c>
      <c r="M50" s="49"/>
      <c r="N50" s="12" t="e">
        <f t="shared" si="33"/>
        <v>#N/A</v>
      </c>
      <c r="O50" s="12">
        <f t="shared" si="34"/>
        <v>0</v>
      </c>
      <c r="P50" s="13">
        <f t="shared" si="35"/>
        <v>0</v>
      </c>
      <c r="Q50" s="12">
        <f t="shared" si="36"/>
        <v>1</v>
      </c>
      <c r="R50" s="11" t="str">
        <f t="shared" si="37"/>
        <v>E2</v>
      </c>
    </row>
    <row r="51" spans="1:28" s="14" customFormat="1" ht="16.5" customHeight="1">
      <c r="A51" s="11">
        <v>645</v>
      </c>
      <c r="B51" s="51">
        <f>'STUDENT NAMES'!A46</f>
        <v>0</v>
      </c>
      <c r="C51" s="49"/>
      <c r="D51" s="12" t="e">
        <f t="shared" si="28"/>
        <v>#N/A</v>
      </c>
      <c r="E51" s="49"/>
      <c r="F51" s="12" t="e">
        <f t="shared" si="29"/>
        <v>#N/A</v>
      </c>
      <c r="G51" s="49"/>
      <c r="H51" s="12" t="e">
        <f t="shared" si="30"/>
        <v>#N/A</v>
      </c>
      <c r="I51" s="49"/>
      <c r="J51" s="12" t="e">
        <f t="shared" si="31"/>
        <v>#N/A</v>
      </c>
      <c r="K51" s="49"/>
      <c r="L51" s="12" t="e">
        <f t="shared" si="32"/>
        <v>#N/A</v>
      </c>
      <c r="M51" s="49"/>
      <c r="N51" s="12" t="e">
        <f t="shared" si="33"/>
        <v>#N/A</v>
      </c>
      <c r="O51" s="12">
        <f t="shared" si="34"/>
        <v>0</v>
      </c>
      <c r="P51" s="13">
        <f t="shared" si="35"/>
        <v>0</v>
      </c>
      <c r="Q51" s="12">
        <f t="shared" si="36"/>
        <v>1</v>
      </c>
      <c r="R51" s="11" t="str">
        <f t="shared" si="37"/>
        <v>E2</v>
      </c>
    </row>
    <row r="52" spans="1:28" s="14" customFormat="1" ht="16.5" customHeight="1">
      <c r="A52" s="11">
        <v>646</v>
      </c>
      <c r="B52" s="51">
        <f>'STUDENT NAMES'!A47</f>
        <v>0</v>
      </c>
      <c r="C52" s="49"/>
      <c r="D52" s="12" t="e">
        <f t="shared" si="28"/>
        <v>#N/A</v>
      </c>
      <c r="E52" s="49"/>
      <c r="F52" s="12" t="e">
        <f t="shared" si="29"/>
        <v>#N/A</v>
      </c>
      <c r="G52" s="49"/>
      <c r="H52" s="12" t="e">
        <f t="shared" si="30"/>
        <v>#N/A</v>
      </c>
      <c r="I52" s="49"/>
      <c r="J52" s="12" t="e">
        <f t="shared" si="31"/>
        <v>#N/A</v>
      </c>
      <c r="K52" s="49"/>
      <c r="L52" s="12" t="e">
        <f t="shared" si="32"/>
        <v>#N/A</v>
      </c>
      <c r="M52" s="49"/>
      <c r="N52" s="12" t="e">
        <f t="shared" si="33"/>
        <v>#N/A</v>
      </c>
      <c r="O52" s="12">
        <f t="shared" si="34"/>
        <v>0</v>
      </c>
      <c r="P52" s="13">
        <f t="shared" si="35"/>
        <v>0</v>
      </c>
      <c r="Q52" s="12">
        <f t="shared" si="36"/>
        <v>1</v>
      </c>
      <c r="R52" s="11" t="str">
        <f t="shared" si="37"/>
        <v>E2</v>
      </c>
    </row>
    <row r="53" spans="1:28" s="14" customFormat="1" ht="16.5" customHeight="1">
      <c r="A53" s="11">
        <v>647</v>
      </c>
      <c r="B53" s="51">
        <f>'STUDENT NAMES'!A48</f>
        <v>0</v>
      </c>
      <c r="C53" s="49"/>
      <c r="D53" s="12" t="e">
        <f t="shared" si="28"/>
        <v>#N/A</v>
      </c>
      <c r="E53" s="49"/>
      <c r="F53" s="12" t="e">
        <f t="shared" si="29"/>
        <v>#N/A</v>
      </c>
      <c r="G53" s="49"/>
      <c r="H53" s="12" t="e">
        <f t="shared" si="30"/>
        <v>#N/A</v>
      </c>
      <c r="I53" s="49"/>
      <c r="J53" s="12" t="e">
        <f t="shared" si="31"/>
        <v>#N/A</v>
      </c>
      <c r="K53" s="49"/>
      <c r="L53" s="12" t="e">
        <f t="shared" si="32"/>
        <v>#N/A</v>
      </c>
      <c r="M53" s="49"/>
      <c r="N53" s="12" t="e">
        <f t="shared" si="33"/>
        <v>#N/A</v>
      </c>
      <c r="O53" s="12">
        <f t="shared" si="34"/>
        <v>0</v>
      </c>
      <c r="P53" s="13">
        <f t="shared" si="35"/>
        <v>0</v>
      </c>
      <c r="Q53" s="12">
        <f t="shared" si="36"/>
        <v>1</v>
      </c>
      <c r="R53" s="11" t="str">
        <f t="shared" si="37"/>
        <v>E2</v>
      </c>
    </row>
    <row r="54" spans="1:28" s="14" customFormat="1" ht="16.5" customHeight="1">
      <c r="A54" s="23"/>
      <c r="B54" s="23"/>
      <c r="C54" s="145" t="s">
        <v>49</v>
      </c>
      <c r="D54" s="145"/>
      <c r="E54" s="145" t="s">
        <v>10</v>
      </c>
      <c r="F54" s="145"/>
      <c r="G54" s="146" t="s">
        <v>12</v>
      </c>
      <c r="H54" s="146"/>
      <c r="I54" s="146" t="s">
        <v>18</v>
      </c>
      <c r="J54" s="146"/>
      <c r="K54" s="146" t="s">
        <v>13</v>
      </c>
      <c r="L54" s="146"/>
      <c r="M54" s="146" t="s">
        <v>14</v>
      </c>
      <c r="N54" s="146"/>
      <c r="O54" s="15"/>
      <c r="P54" s="24"/>
      <c r="Q54" s="16"/>
    </row>
    <row r="55" spans="1:28" s="14" customFormat="1" ht="16.5" customHeight="1">
      <c r="A55" s="151" t="s">
        <v>87</v>
      </c>
      <c r="B55" s="151"/>
      <c r="C55" s="15">
        <f>SUM(C7:C53)</f>
        <v>0</v>
      </c>
      <c r="D55" s="15"/>
      <c r="E55" s="15">
        <f>SUM(E7:E53)</f>
        <v>0</v>
      </c>
      <c r="F55" s="15"/>
      <c r="G55" s="15">
        <f>SUM(G7:G53)</f>
        <v>0</v>
      </c>
      <c r="H55" s="15"/>
      <c r="I55" s="15">
        <f>SUM(I7:I53)</f>
        <v>0</v>
      </c>
      <c r="J55" s="15"/>
      <c r="K55" s="15">
        <f>SUM(K7:K53)</f>
        <v>0</v>
      </c>
      <c r="L55" s="15"/>
      <c r="M55" s="15">
        <f>SUM(M7:M53)</f>
        <v>0</v>
      </c>
      <c r="N55" s="15"/>
      <c r="O55" s="15"/>
      <c r="P55" s="15">
        <f>SUM(P7:P53)</f>
        <v>0</v>
      </c>
      <c r="Q55" s="16"/>
    </row>
    <row r="56" spans="1:28" s="14" customFormat="1" ht="16.5" customHeight="1">
      <c r="A56" s="150" t="s">
        <v>91</v>
      </c>
      <c r="B56" s="150"/>
      <c r="C56" s="7" t="e">
        <f>AVERAGE(C7:C53)/100*100</f>
        <v>#DIV/0!</v>
      </c>
      <c r="D56" s="7"/>
      <c r="E56" s="7" t="e">
        <f>AVERAGE(E7:E53)/100*100</f>
        <v>#DIV/0!</v>
      </c>
      <c r="F56" s="7"/>
      <c r="G56" s="7" t="e">
        <f>AVERAGE(G7:G53)/100*100</f>
        <v>#DIV/0!</v>
      </c>
      <c r="H56" s="7"/>
      <c r="I56" s="7" t="e">
        <f>AVERAGE(I7:I53)/100*100</f>
        <v>#DIV/0!</v>
      </c>
      <c r="J56" s="7"/>
      <c r="K56" s="7" t="e">
        <f>AVERAGE(K7:K53)/100*100</f>
        <v>#DIV/0!</v>
      </c>
      <c r="L56" s="7"/>
      <c r="M56" s="7" t="e">
        <f>AVERAGE(M7:M53)/100*100</f>
        <v>#DIV/0!</v>
      </c>
      <c r="N56" s="7"/>
      <c r="O56" s="7"/>
      <c r="P56" s="7">
        <f>AVERAGE(P7:P53)/100*100</f>
        <v>0</v>
      </c>
    </row>
    <row r="57" spans="1:28" s="14" customFormat="1" ht="16.5" customHeight="1">
      <c r="A57" s="143" t="s">
        <v>21</v>
      </c>
      <c r="B57" s="143"/>
      <c r="C57" s="8" t="e">
        <f t="shared" ref="C57:E57" si="38">(C64-C58)*100/C64</f>
        <v>#DIV/0!</v>
      </c>
      <c r="D57" s="8"/>
      <c r="E57" s="8" t="e">
        <f t="shared" si="38"/>
        <v>#DIV/0!</v>
      </c>
      <c r="F57" s="8"/>
      <c r="G57" s="8" t="e">
        <f t="shared" ref="G57" si="39">(G64-G58)*100/G64</f>
        <v>#DIV/0!</v>
      </c>
      <c r="H57" s="8"/>
      <c r="I57" s="8" t="e">
        <f t="shared" ref="I57" si="40">(I64-I58)*100/I64</f>
        <v>#DIV/0!</v>
      </c>
      <c r="J57" s="8"/>
      <c r="K57" s="8" t="e">
        <f t="shared" ref="K57" si="41">(K64-K58)*100/K64</f>
        <v>#DIV/0!</v>
      </c>
      <c r="L57" s="8"/>
      <c r="M57" s="8" t="e">
        <f t="shared" ref="M57" si="42">(M64-M58)*100/M64</f>
        <v>#DIV/0!</v>
      </c>
      <c r="N57" s="8"/>
      <c r="O57" s="8"/>
      <c r="P57" s="8">
        <f t="shared" ref="P57" si="43">(P64-P58)*100/P64</f>
        <v>0</v>
      </c>
      <c r="S57" s="25">
        <v>100</v>
      </c>
      <c r="T57" s="25"/>
      <c r="U57" s="25">
        <v>70</v>
      </c>
      <c r="V57" s="25"/>
      <c r="W57" s="25">
        <v>80</v>
      </c>
      <c r="X57" s="25"/>
      <c r="Y57" s="11">
        <v>50</v>
      </c>
      <c r="Z57" s="35"/>
      <c r="AA57" s="11">
        <v>40</v>
      </c>
      <c r="AB57" s="11"/>
    </row>
    <row r="58" spans="1:28" s="14" customFormat="1" ht="16.5" customHeight="1">
      <c r="A58" s="143" t="s">
        <v>22</v>
      </c>
      <c r="B58" s="143"/>
      <c r="C58" s="9">
        <f>COUNTIF(C7:C53,"&lt;33")</f>
        <v>0</v>
      </c>
      <c r="D58" s="9"/>
      <c r="E58" s="9">
        <f>COUNTIF(E7:E53,"&lt;33")</f>
        <v>0</v>
      </c>
      <c r="F58" s="9"/>
      <c r="G58" s="9">
        <f>COUNTIF(G7:G53,"&lt;33")</f>
        <v>0</v>
      </c>
      <c r="H58" s="9"/>
      <c r="I58" s="9">
        <f>COUNTIF(I7:I53,"&lt;33")</f>
        <v>0</v>
      </c>
      <c r="J58" s="9"/>
      <c r="K58" s="9">
        <f>COUNTIF(K7:K53,"&lt;33")</f>
        <v>0</v>
      </c>
      <c r="L58" s="9"/>
      <c r="M58" s="9">
        <f>COUNTIF(M7:M53,"&lt;33")</f>
        <v>0</v>
      </c>
      <c r="N58" s="9"/>
      <c r="O58" s="9"/>
      <c r="P58" s="9">
        <f>COUNTIF(P7:P53,"&lt;33")</f>
        <v>47</v>
      </c>
      <c r="S58" s="25">
        <v>100</v>
      </c>
      <c r="T58" s="25">
        <f>S58*33/100</f>
        <v>33</v>
      </c>
      <c r="U58" s="25">
        <v>70</v>
      </c>
      <c r="V58" s="25">
        <f>U58*33/100</f>
        <v>23.1</v>
      </c>
      <c r="W58" s="25">
        <v>80</v>
      </c>
      <c r="X58" s="25">
        <f>W58*33/100</f>
        <v>26.4</v>
      </c>
      <c r="Y58" s="11">
        <v>50</v>
      </c>
      <c r="Z58" s="11">
        <v>16.5</v>
      </c>
      <c r="AA58" s="11">
        <v>40</v>
      </c>
      <c r="AB58" s="11">
        <v>13.2</v>
      </c>
    </row>
    <row r="59" spans="1:28" s="14" customFormat="1" ht="16.5" customHeight="1">
      <c r="A59" s="143" t="s">
        <v>23</v>
      </c>
      <c r="B59" s="143"/>
      <c r="C59" s="10">
        <f>COUNTIF(C7:C53,"&gt;=33")-C63-C62-C61-C60</f>
        <v>0</v>
      </c>
      <c r="D59" s="10"/>
      <c r="E59" s="10">
        <f>COUNTIF(E7:E53,"&gt;=33")-E63-E62-E61-E60</f>
        <v>0</v>
      </c>
      <c r="F59" s="10"/>
      <c r="G59" s="10">
        <f>COUNTIF(G7:G53,"&gt;=33")-G63-G62-G61-G60</f>
        <v>0</v>
      </c>
      <c r="H59" s="10"/>
      <c r="I59" s="10">
        <f>COUNTIF(I7:I53,"&gt;=33")-I63-I62-I61-I60</f>
        <v>0</v>
      </c>
      <c r="J59" s="10"/>
      <c r="K59" s="10">
        <f>COUNTIF(K7:K53,"&gt;=33")-K63-K62-K61-K60</f>
        <v>0</v>
      </c>
      <c r="L59" s="10"/>
      <c r="M59" s="10">
        <f>COUNTIF(M7:M53,"&gt;=33")-M63-M62-M61-M60</f>
        <v>0</v>
      </c>
      <c r="N59" s="10"/>
      <c r="O59" s="10"/>
      <c r="P59" s="10">
        <f>COUNTIF(P7:P53,"&gt;=33")-P63-P62-P61-P60</f>
        <v>0</v>
      </c>
      <c r="S59" s="25">
        <v>100</v>
      </c>
      <c r="T59" s="25">
        <f>S59*33/100</f>
        <v>33</v>
      </c>
      <c r="U59" s="25">
        <v>70</v>
      </c>
      <c r="V59" s="25">
        <f>U59*33/100</f>
        <v>23.1</v>
      </c>
      <c r="W59" s="25">
        <v>80</v>
      </c>
      <c r="X59" s="25">
        <f>W59*33/100</f>
        <v>26.4</v>
      </c>
      <c r="Y59" s="11">
        <v>50</v>
      </c>
      <c r="Z59" s="11">
        <v>16.5</v>
      </c>
      <c r="AA59" s="11">
        <v>40</v>
      </c>
      <c r="AB59" s="11">
        <v>13.2</v>
      </c>
    </row>
    <row r="60" spans="1:28" s="14" customFormat="1" ht="16.5" customHeight="1">
      <c r="A60" s="143" t="s">
        <v>24</v>
      </c>
      <c r="B60" s="143"/>
      <c r="C60" s="10">
        <f>COUNTIF(C7:C53,"&gt;=60")-C63-C62-C61</f>
        <v>0</v>
      </c>
      <c r="D60" s="10"/>
      <c r="E60" s="10">
        <f>COUNTIF(E7:E53,"&gt;=60")-E63-E62-E61</f>
        <v>0</v>
      </c>
      <c r="F60" s="10"/>
      <c r="G60" s="10">
        <f>COUNTIF(G7:G53,"&gt;=60")-G63-G62-G61</f>
        <v>0</v>
      </c>
      <c r="H60" s="10"/>
      <c r="I60" s="10">
        <f>COUNTIF(I7:I53,"&gt;=60")-I63-I62-I61</f>
        <v>0</v>
      </c>
      <c r="J60" s="10"/>
      <c r="K60" s="10">
        <f>COUNTIF(K7:K53,"&gt;=60")-K63-K62-K61</f>
        <v>0</v>
      </c>
      <c r="L60" s="10"/>
      <c r="M60" s="10">
        <f>COUNTIF(M7:M53,"&gt;=60")-M63-M62-M61</f>
        <v>0</v>
      </c>
      <c r="N60" s="10"/>
      <c r="O60" s="10"/>
      <c r="P60" s="10">
        <f>COUNTIF(P7:P53,"&gt;=60")-P63-P62-P61</f>
        <v>0</v>
      </c>
      <c r="S60" s="25">
        <v>100</v>
      </c>
      <c r="T60" s="25">
        <f>S60*60/100</f>
        <v>60</v>
      </c>
      <c r="U60" s="25">
        <v>70</v>
      </c>
      <c r="V60" s="25">
        <f>U60*60/100</f>
        <v>42</v>
      </c>
      <c r="W60" s="25">
        <v>80</v>
      </c>
      <c r="X60" s="25">
        <f>W60*60/100</f>
        <v>48</v>
      </c>
      <c r="Y60" s="11">
        <v>50</v>
      </c>
      <c r="Z60" s="11">
        <v>30</v>
      </c>
      <c r="AA60" s="11">
        <v>40</v>
      </c>
      <c r="AB60" s="11">
        <v>24</v>
      </c>
    </row>
    <row r="61" spans="1:28" s="14" customFormat="1" ht="16.5" customHeight="1">
      <c r="A61" s="143" t="s">
        <v>25</v>
      </c>
      <c r="B61" s="143"/>
      <c r="C61" s="10">
        <f>COUNTIF(C7:C53,"&gt;=75")-C63-C62</f>
        <v>0</v>
      </c>
      <c r="D61" s="10"/>
      <c r="E61" s="10">
        <f>COUNTIF(E7:E53,"&gt;=75")-E63-E62</f>
        <v>0</v>
      </c>
      <c r="F61" s="10"/>
      <c r="G61" s="10">
        <f>COUNTIF(G7:G53,"&gt;=75")-G63-G62</f>
        <v>0</v>
      </c>
      <c r="H61" s="10"/>
      <c r="I61" s="10">
        <f>COUNTIF(I7:I53,"&gt;=75")-I63-I62</f>
        <v>0</v>
      </c>
      <c r="J61" s="10"/>
      <c r="K61" s="10">
        <f>COUNTIF(K7:K53,"&gt;=75")-K63-K62</f>
        <v>0</v>
      </c>
      <c r="L61" s="10"/>
      <c r="M61" s="10">
        <f>COUNTIF(M7:M53,"&gt;=75")-M63-M62</f>
        <v>0</v>
      </c>
      <c r="N61" s="10"/>
      <c r="O61" s="10"/>
      <c r="P61" s="10">
        <f>COUNTIF(P7:P53,"&gt;=75")-P63-P62</f>
        <v>0</v>
      </c>
      <c r="S61" s="25">
        <v>100</v>
      </c>
      <c r="T61" s="25">
        <f>S61*75/100</f>
        <v>75</v>
      </c>
      <c r="U61" s="25">
        <v>70</v>
      </c>
      <c r="V61" s="25">
        <f>U61*75/100</f>
        <v>52.5</v>
      </c>
      <c r="W61" s="25">
        <v>80</v>
      </c>
      <c r="X61" s="25">
        <f>W61*75/100</f>
        <v>60</v>
      </c>
      <c r="Y61" s="11">
        <v>50</v>
      </c>
      <c r="Z61" s="11">
        <v>37.5</v>
      </c>
      <c r="AA61" s="11">
        <v>40</v>
      </c>
      <c r="AB61" s="11">
        <v>30</v>
      </c>
    </row>
    <row r="62" spans="1:28" s="14" customFormat="1" ht="16.5" customHeight="1">
      <c r="A62" s="143" t="s">
        <v>82</v>
      </c>
      <c r="B62" s="143"/>
      <c r="C62" s="10">
        <f>COUNTIF(C7:C53,"&gt;=90")-C63</f>
        <v>0</v>
      </c>
      <c r="D62" s="9"/>
      <c r="E62" s="10">
        <f>COUNTIF(E7:E53,"&gt;=90")-E63</f>
        <v>0</v>
      </c>
      <c r="F62" s="9"/>
      <c r="G62" s="10">
        <f>COUNTIF(G7:G53,"&gt;=90")-G63</f>
        <v>0</v>
      </c>
      <c r="H62" s="9"/>
      <c r="I62" s="10">
        <f>COUNTIF(I7:I53,"&gt;=90")-I63</f>
        <v>0</v>
      </c>
      <c r="J62" s="9"/>
      <c r="K62" s="10">
        <f>COUNTIF(K7:K53,"&gt;=90")-K63</f>
        <v>0</v>
      </c>
      <c r="L62" s="9"/>
      <c r="M62" s="10">
        <f>COUNTIF(M7:M53,"&gt;=90")-M63</f>
        <v>0</v>
      </c>
      <c r="N62" s="9"/>
      <c r="O62" s="9"/>
      <c r="P62" s="10">
        <f>COUNTIF(P7:P53,"&gt;=90")-P63</f>
        <v>0</v>
      </c>
      <c r="S62" s="25">
        <v>100</v>
      </c>
      <c r="T62" s="25">
        <f>S62*90/100</f>
        <v>90</v>
      </c>
      <c r="U62" s="25">
        <v>70</v>
      </c>
      <c r="V62" s="25">
        <f>U62*90/100</f>
        <v>63</v>
      </c>
      <c r="W62" s="25">
        <v>80</v>
      </c>
      <c r="X62" s="25">
        <f>W62*90/100</f>
        <v>72</v>
      </c>
      <c r="Y62" s="11">
        <v>50</v>
      </c>
      <c r="Z62" s="11">
        <v>45</v>
      </c>
      <c r="AA62" s="11">
        <v>40</v>
      </c>
      <c r="AB62" s="11">
        <v>36</v>
      </c>
    </row>
    <row r="63" spans="1:28" s="14" customFormat="1" ht="16.5" customHeight="1">
      <c r="A63" s="148" t="s">
        <v>83</v>
      </c>
      <c r="B63" s="143"/>
      <c r="C63" s="9">
        <f>COUNTIF(C7:C53,"&gt;95")</f>
        <v>0</v>
      </c>
      <c r="D63" s="9"/>
      <c r="E63" s="9">
        <f>COUNTIF(E7:E53,"&gt;95")</f>
        <v>0</v>
      </c>
      <c r="F63" s="9"/>
      <c r="G63" s="9">
        <f>COUNTIF(G7:G53,"&gt;95")</f>
        <v>0</v>
      </c>
      <c r="H63" s="9"/>
      <c r="I63" s="9">
        <f>COUNTIF(I7:I53,"&gt;95")</f>
        <v>0</v>
      </c>
      <c r="J63" s="9"/>
      <c r="K63" s="9">
        <f>COUNTIF(K7:K53,"&gt;95")</f>
        <v>0</v>
      </c>
      <c r="L63" s="9"/>
      <c r="M63" s="9">
        <f>COUNTIF(M7:M53,"&gt;95")</f>
        <v>0</v>
      </c>
      <c r="N63" s="9"/>
      <c r="O63" s="9"/>
      <c r="P63" s="9">
        <f>COUNTIF(P7:P53,"&gt;95")</f>
        <v>0</v>
      </c>
      <c r="S63" s="25"/>
      <c r="T63" s="25"/>
      <c r="U63" s="25"/>
      <c r="V63" s="25"/>
      <c r="W63" s="25">
        <v>80</v>
      </c>
      <c r="X63" s="25">
        <v>76</v>
      </c>
      <c r="Y63" s="11">
        <v>50</v>
      </c>
      <c r="Z63" s="11">
        <v>47.5</v>
      </c>
      <c r="AA63" s="11">
        <v>40</v>
      </c>
      <c r="AB63" s="11">
        <v>38</v>
      </c>
    </row>
    <row r="64" spans="1:28" s="14" customFormat="1" ht="16.5" customHeight="1">
      <c r="A64" s="143" t="s">
        <v>26</v>
      </c>
      <c r="B64" s="143"/>
      <c r="C64" s="10">
        <f>SUM(C58:C63)</f>
        <v>0</v>
      </c>
      <c r="D64" s="10"/>
      <c r="E64" s="10">
        <f>SUM(E58:E63)</f>
        <v>0</v>
      </c>
      <c r="F64" s="10"/>
      <c r="G64" s="10">
        <f>SUM(G58:G63)</f>
        <v>0</v>
      </c>
      <c r="H64" s="10"/>
      <c r="I64" s="10">
        <f>SUM(I58:I63)</f>
        <v>0</v>
      </c>
      <c r="J64" s="10"/>
      <c r="K64" s="10">
        <f>SUM(K58:K63)</f>
        <v>0</v>
      </c>
      <c r="L64" s="10"/>
      <c r="M64" s="10">
        <f>SUM(M58:M63)</f>
        <v>0</v>
      </c>
      <c r="N64" s="10"/>
      <c r="O64" s="10"/>
      <c r="P64" s="10">
        <f>SUM(P58:P63)</f>
        <v>47</v>
      </c>
    </row>
    <row r="65" spans="1:18">
      <c r="B65" s="88">
        <v>0.4</v>
      </c>
      <c r="C65" s="2">
        <f>COUNTIF(C7:C53,"&lt;40")</f>
        <v>0</v>
      </c>
      <c r="E65" s="2">
        <f>COUNTIF(E7:E53,"&lt;40")</f>
        <v>0</v>
      </c>
      <c r="G65" s="2">
        <f>COUNTIF(G7:G53,"&lt;40")</f>
        <v>0</v>
      </c>
      <c r="I65" s="2">
        <f>COUNTIF(I7:I53,"&lt;40")</f>
        <v>0</v>
      </c>
      <c r="K65" s="2">
        <f>COUNTIF(K7:K53,"&lt;40")</f>
        <v>0</v>
      </c>
      <c r="M65" s="2">
        <f>COUNTIF(M7:M53,"&lt;40")</f>
        <v>0</v>
      </c>
      <c r="P65" s="2">
        <f>COUNTIF(P7:P53,"&lt;40")</f>
        <v>47</v>
      </c>
    </row>
    <row r="66" spans="1:18">
      <c r="B66" s="88">
        <v>0.6</v>
      </c>
      <c r="C66" s="2">
        <f>COUNTIF(C7:C53,"&lt;40")</f>
        <v>0</v>
      </c>
      <c r="E66" s="2">
        <f>COUNTIF(E7:E53,"&lt;40")</f>
        <v>0</v>
      </c>
      <c r="G66" s="2">
        <f>COUNTIF(G7:G53,"&lt;40")</f>
        <v>0</v>
      </c>
      <c r="I66" s="2">
        <f>COUNTIF(I7:I53,"&lt;40")</f>
        <v>0</v>
      </c>
      <c r="K66" s="2">
        <f>COUNTIF(K7:K53,"&lt;40")</f>
        <v>0</v>
      </c>
      <c r="M66" s="2">
        <f>COUNTIF(M7:M53,"&lt;40")</f>
        <v>0</v>
      </c>
      <c r="P66" s="2">
        <f>COUNTIF(P7:P53,"&lt;40")</f>
        <v>47</v>
      </c>
    </row>
    <row r="67" spans="1:18" ht="12.75" customHeight="1">
      <c r="A67" s="140" t="s">
        <v>27</v>
      </c>
      <c r="B67" s="140"/>
      <c r="C67" s="140" t="s">
        <v>28</v>
      </c>
      <c r="D67" s="140"/>
      <c r="E67" s="140" t="s">
        <v>33</v>
      </c>
      <c r="F67" s="140" t="s">
        <v>30</v>
      </c>
      <c r="G67" s="140"/>
      <c r="H67" s="139" t="s">
        <v>31</v>
      </c>
      <c r="I67" s="139"/>
      <c r="J67" s="17"/>
      <c r="K67" s="139" t="s">
        <v>21</v>
      </c>
      <c r="L67" s="138" t="s">
        <v>34</v>
      </c>
      <c r="M67" s="138" t="s">
        <v>23</v>
      </c>
      <c r="N67" s="138" t="s">
        <v>24</v>
      </c>
      <c r="O67" s="138" t="s">
        <v>25</v>
      </c>
      <c r="P67" s="138" t="s">
        <v>35</v>
      </c>
      <c r="Q67" s="138" t="s">
        <v>35</v>
      </c>
      <c r="R67" s="147" t="s">
        <v>32</v>
      </c>
    </row>
    <row r="68" spans="1:18" ht="17.25" customHeight="1">
      <c r="A68" s="140"/>
      <c r="B68" s="140"/>
      <c r="C68" s="140"/>
      <c r="D68" s="140"/>
      <c r="E68" s="140"/>
      <c r="F68" s="140"/>
      <c r="G68" s="140"/>
      <c r="H68" s="139"/>
      <c r="I68" s="139"/>
      <c r="J68" s="17"/>
      <c r="K68" s="139"/>
      <c r="L68" s="138"/>
      <c r="M68" s="138"/>
      <c r="N68" s="138"/>
      <c r="O68" s="138"/>
      <c r="P68" s="138"/>
      <c r="Q68" s="138"/>
      <c r="R68" s="147"/>
    </row>
    <row r="69" spans="1:18" ht="15" customHeight="1">
      <c r="A69" s="141"/>
      <c r="B69" s="142"/>
      <c r="C69" s="136" t="s">
        <v>64</v>
      </c>
      <c r="D69" s="136"/>
      <c r="E69" s="17" t="s">
        <v>11</v>
      </c>
      <c r="F69" s="17"/>
      <c r="G69" s="19">
        <f>C55</f>
        <v>0</v>
      </c>
      <c r="H69" s="17"/>
      <c r="I69" s="20" t="e">
        <f>C56</f>
        <v>#DIV/0!</v>
      </c>
      <c r="J69" s="17"/>
      <c r="K69" s="20" t="e">
        <f>C57</f>
        <v>#DIV/0!</v>
      </c>
      <c r="L69" s="17">
        <f>C58</f>
        <v>0</v>
      </c>
      <c r="M69" s="19">
        <f>C59</f>
        <v>0</v>
      </c>
      <c r="N69" s="19">
        <f>C59</f>
        <v>0</v>
      </c>
      <c r="O69" s="21">
        <f>C61</f>
        <v>0</v>
      </c>
      <c r="P69" s="18">
        <f>C62</f>
        <v>0</v>
      </c>
      <c r="Q69" s="18">
        <f>C63</f>
        <v>0</v>
      </c>
      <c r="R69" s="21">
        <f>C64</f>
        <v>0</v>
      </c>
    </row>
    <row r="70" spans="1:18" ht="15" customHeight="1">
      <c r="A70" s="141"/>
      <c r="B70" s="142"/>
      <c r="C70" s="136" t="s">
        <v>63</v>
      </c>
      <c r="D70" s="136"/>
      <c r="E70" s="17" t="s">
        <v>10</v>
      </c>
      <c r="F70" s="17"/>
      <c r="G70" s="19">
        <f>E55</f>
        <v>0</v>
      </c>
      <c r="H70" s="17"/>
      <c r="I70" s="20" t="e">
        <f>E56</f>
        <v>#DIV/0!</v>
      </c>
      <c r="J70" s="17"/>
      <c r="K70" s="20" t="e">
        <f>E57</f>
        <v>#DIV/0!</v>
      </c>
      <c r="L70" s="17">
        <f>E58</f>
        <v>0</v>
      </c>
      <c r="M70" s="19">
        <f>E59</f>
        <v>0</v>
      </c>
      <c r="N70" s="19">
        <f>E60</f>
        <v>0</v>
      </c>
      <c r="O70" s="21">
        <f>E61</f>
        <v>0</v>
      </c>
      <c r="P70" s="18">
        <f>E62</f>
        <v>0</v>
      </c>
      <c r="Q70" s="18">
        <f>E63</f>
        <v>0</v>
      </c>
      <c r="R70" s="21">
        <f>E64</f>
        <v>0</v>
      </c>
    </row>
    <row r="71" spans="1:18" ht="15" customHeight="1">
      <c r="A71" s="141"/>
      <c r="B71" s="142"/>
      <c r="C71" s="136" t="s">
        <v>65</v>
      </c>
      <c r="D71" s="136"/>
      <c r="E71" s="17" t="s">
        <v>12</v>
      </c>
      <c r="F71" s="17"/>
      <c r="G71" s="19">
        <f>G55</f>
        <v>0</v>
      </c>
      <c r="H71" s="17"/>
      <c r="I71" s="20" t="e">
        <f>G56</f>
        <v>#DIV/0!</v>
      </c>
      <c r="J71" s="17"/>
      <c r="K71" s="20" t="e">
        <f>G57</f>
        <v>#DIV/0!</v>
      </c>
      <c r="L71" s="17">
        <f>G58</f>
        <v>0</v>
      </c>
      <c r="M71" s="19">
        <f>G59</f>
        <v>0</v>
      </c>
      <c r="N71" s="19">
        <f>G60</f>
        <v>0</v>
      </c>
      <c r="O71" s="21">
        <f>G61</f>
        <v>0</v>
      </c>
      <c r="P71" s="18">
        <f>G62</f>
        <v>0</v>
      </c>
      <c r="Q71" s="18">
        <f>G63</f>
        <v>0</v>
      </c>
      <c r="R71" s="21">
        <f>G64</f>
        <v>0</v>
      </c>
    </row>
    <row r="72" spans="1:18" ht="15" customHeight="1">
      <c r="A72" s="141"/>
      <c r="B72" s="142"/>
      <c r="C72" s="136" t="s">
        <v>66</v>
      </c>
      <c r="D72" s="136"/>
      <c r="E72" s="17" t="s">
        <v>18</v>
      </c>
      <c r="F72" s="17"/>
      <c r="G72" s="19">
        <f>I55</f>
        <v>0</v>
      </c>
      <c r="H72" s="17"/>
      <c r="I72" s="20" t="e">
        <f>I56</f>
        <v>#DIV/0!</v>
      </c>
      <c r="J72" s="17"/>
      <c r="K72" s="20" t="e">
        <f>I57</f>
        <v>#DIV/0!</v>
      </c>
      <c r="L72" s="17">
        <f>I58</f>
        <v>0</v>
      </c>
      <c r="M72" s="19">
        <f>I59</f>
        <v>0</v>
      </c>
      <c r="N72" s="19">
        <f>I60</f>
        <v>0</v>
      </c>
      <c r="O72" s="21">
        <f>I61</f>
        <v>0</v>
      </c>
      <c r="P72" s="18">
        <f>I62</f>
        <v>0</v>
      </c>
      <c r="Q72" s="18">
        <f>I63</f>
        <v>0</v>
      </c>
      <c r="R72" s="21">
        <f>I64</f>
        <v>0</v>
      </c>
    </row>
    <row r="73" spans="1:18" ht="15" customHeight="1">
      <c r="A73" s="137"/>
      <c r="B73" s="137"/>
      <c r="C73" s="136" t="s">
        <v>68</v>
      </c>
      <c r="D73" s="136"/>
      <c r="E73" s="17" t="s">
        <v>13</v>
      </c>
      <c r="F73" s="17"/>
      <c r="G73" s="19">
        <f>K55</f>
        <v>0</v>
      </c>
      <c r="H73" s="17"/>
      <c r="I73" s="20" t="e">
        <f>K56</f>
        <v>#DIV/0!</v>
      </c>
      <c r="J73" s="17"/>
      <c r="K73" s="20" t="e">
        <f>K57</f>
        <v>#DIV/0!</v>
      </c>
      <c r="L73" s="17">
        <f>K58</f>
        <v>0</v>
      </c>
      <c r="M73" s="19">
        <f>K59</f>
        <v>0</v>
      </c>
      <c r="N73" s="19">
        <f>K60</f>
        <v>0</v>
      </c>
      <c r="O73" s="21">
        <f>K61</f>
        <v>0</v>
      </c>
      <c r="P73" s="18">
        <f>K62</f>
        <v>0</v>
      </c>
      <c r="Q73" s="18">
        <f>K63</f>
        <v>0</v>
      </c>
      <c r="R73" s="21">
        <f>K64</f>
        <v>0</v>
      </c>
    </row>
    <row r="74" spans="1:18" ht="15" customHeight="1">
      <c r="A74" s="137"/>
      <c r="B74" s="137"/>
      <c r="C74" s="136" t="s">
        <v>69</v>
      </c>
      <c r="D74" s="136"/>
      <c r="E74" s="17" t="s">
        <v>14</v>
      </c>
      <c r="F74" s="17"/>
      <c r="G74" s="19">
        <f>M55</f>
        <v>0</v>
      </c>
      <c r="H74" s="17"/>
      <c r="I74" s="20" t="e">
        <f>M56</f>
        <v>#DIV/0!</v>
      </c>
      <c r="J74" s="17"/>
      <c r="K74" s="20" t="e">
        <f>M57</f>
        <v>#DIV/0!</v>
      </c>
      <c r="L74" s="17">
        <f>M58</f>
        <v>0</v>
      </c>
      <c r="M74" s="19">
        <f>M59</f>
        <v>0</v>
      </c>
      <c r="N74" s="19">
        <f>M60</f>
        <v>0</v>
      </c>
      <c r="O74" s="21">
        <f>M61</f>
        <v>0</v>
      </c>
      <c r="P74" s="18">
        <f>M62</f>
        <v>0</v>
      </c>
      <c r="Q74" s="18">
        <f>M63</f>
        <v>0</v>
      </c>
      <c r="R74" s="21">
        <f>M64</f>
        <v>0</v>
      </c>
    </row>
    <row r="77" spans="1:18" s="22" customFormat="1">
      <c r="B77" s="5" t="s">
        <v>36</v>
      </c>
      <c r="C77" s="135" t="s">
        <v>37</v>
      </c>
      <c r="D77" s="135"/>
      <c r="E77" s="135"/>
      <c r="F77" s="5"/>
      <c r="G77" s="5"/>
      <c r="H77" s="5"/>
      <c r="I77" s="5"/>
      <c r="J77" s="5" t="s">
        <v>38</v>
      </c>
      <c r="K77" s="5"/>
      <c r="L77" s="5"/>
      <c r="M77" s="5"/>
      <c r="N77" s="5"/>
      <c r="P77" s="22" t="s">
        <v>39</v>
      </c>
    </row>
  </sheetData>
  <mergeCells count="57">
    <mergeCell ref="A1:R1"/>
    <mergeCell ref="A2:R2"/>
    <mergeCell ref="A3:R3"/>
    <mergeCell ref="A4:R4"/>
    <mergeCell ref="A56:B56"/>
    <mergeCell ref="A55:B55"/>
    <mergeCell ref="G5:H5"/>
    <mergeCell ref="I5:J5"/>
    <mergeCell ref="K5:L5"/>
    <mergeCell ref="M5:N5"/>
    <mergeCell ref="Q5:Q6"/>
    <mergeCell ref="C54:D54"/>
    <mergeCell ref="E54:F54"/>
    <mergeCell ref="G54:H54"/>
    <mergeCell ref="I54:J54"/>
    <mergeCell ref="K54:L54"/>
    <mergeCell ref="R5:R6"/>
    <mergeCell ref="E67:E68"/>
    <mergeCell ref="B5:B6"/>
    <mergeCell ref="C5:D5"/>
    <mergeCell ref="E5:F5"/>
    <mergeCell ref="M54:N54"/>
    <mergeCell ref="A67:B68"/>
    <mergeCell ref="R67:R68"/>
    <mergeCell ref="Q67:Q68"/>
    <mergeCell ref="A63:B63"/>
    <mergeCell ref="A5:A6"/>
    <mergeCell ref="A57:B57"/>
    <mergeCell ref="A61:B61"/>
    <mergeCell ref="A62:B62"/>
    <mergeCell ref="A64:B64"/>
    <mergeCell ref="A60:B60"/>
    <mergeCell ref="A58:B58"/>
    <mergeCell ref="A59:B59"/>
    <mergeCell ref="A71:B71"/>
    <mergeCell ref="A72:B72"/>
    <mergeCell ref="A73:B73"/>
    <mergeCell ref="A74:B74"/>
    <mergeCell ref="P67:P68"/>
    <mergeCell ref="M67:M68"/>
    <mergeCell ref="H67:I68"/>
    <mergeCell ref="F67:G68"/>
    <mergeCell ref="C67:D68"/>
    <mergeCell ref="O67:O68"/>
    <mergeCell ref="N67:N68"/>
    <mergeCell ref="A69:B69"/>
    <mergeCell ref="C69:D69"/>
    <mergeCell ref="K67:K68"/>
    <mergeCell ref="L67:L68"/>
    <mergeCell ref="A70:B70"/>
    <mergeCell ref="P5:P6"/>
    <mergeCell ref="C77:E77"/>
    <mergeCell ref="C70:D70"/>
    <mergeCell ref="C71:D71"/>
    <mergeCell ref="C72:D72"/>
    <mergeCell ref="C73:D73"/>
    <mergeCell ref="C74:D74"/>
  </mergeCells>
  <pageMargins left="0.70866141732283472" right="0.35433070866141736" top="0.43307086614173229" bottom="0.43307086614173229" header="0.31496062992125984" footer="0.31496062992125984"/>
  <pageSetup paperSize="9" scale="74" orientation="portrait" verticalDpi="1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R79"/>
  <sheetViews>
    <sheetView view="pageBreakPreview" topLeftCell="A37" zoomScaleSheetLayoutView="100" workbookViewId="0">
      <selection activeCell="B43" sqref="B43:R53"/>
    </sheetView>
  </sheetViews>
  <sheetFormatPr defaultColWidth="9.140625" defaultRowHeight="12.75"/>
  <cols>
    <col min="1" max="1" width="4.7109375" style="1" bestFit="1" customWidth="1"/>
    <col min="2" max="2" width="28" style="1" customWidth="1"/>
    <col min="3" max="3" width="7.7109375" style="2" customWidth="1"/>
    <col min="4" max="4" width="3.28515625" style="2" customWidth="1"/>
    <col min="5" max="5" width="7.7109375" style="2" customWidth="1"/>
    <col min="6" max="6" width="3.28515625" style="2" customWidth="1"/>
    <col min="7" max="7" width="7.7109375" style="2" customWidth="1"/>
    <col min="8" max="8" width="3.28515625" style="2" customWidth="1"/>
    <col min="9" max="9" width="7.7109375" style="2" customWidth="1"/>
    <col min="10" max="10" width="3.28515625" style="2" customWidth="1"/>
    <col min="11" max="11" width="7.7109375" style="2" customWidth="1"/>
    <col min="12" max="12" width="4.140625" style="2" customWidth="1"/>
    <col min="13" max="13" width="7.7109375" style="2" customWidth="1"/>
    <col min="14" max="14" width="3.28515625" style="2" customWidth="1"/>
    <col min="15" max="15" width="7.7109375" style="1" customWidth="1"/>
    <col min="16" max="16" width="9.140625" style="1" customWidth="1"/>
    <col min="17" max="17" width="3.7109375" style="1" customWidth="1"/>
    <col min="18" max="18" width="4.140625" style="1" customWidth="1"/>
    <col min="19" max="16384" width="9.140625" style="1"/>
  </cols>
  <sheetData>
    <row r="1" spans="1:18">
      <c r="A1" s="135" t="str">
        <f>TITLE!A1</f>
        <v>PM SHRI SCHOOL JAWAHAR NAVODAYA VIDYALAYA, RAJKOT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</row>
    <row r="2" spans="1:18">
      <c r="A2" s="135" t="str">
        <f>TITLE!A2</f>
        <v>CONSOLIDATED RESULT 2025-26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</row>
    <row r="3" spans="1:18">
      <c r="A3" s="135" t="str">
        <f>TITLE!A3</f>
        <v>TERM-1/ MID TERM ___________________-2025-26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18">
      <c r="A4" s="149" t="s">
        <v>40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1:18" ht="12.75" customHeight="1">
      <c r="A5" s="145" t="s">
        <v>8</v>
      </c>
      <c r="B5" s="145" t="s">
        <v>9</v>
      </c>
      <c r="C5" s="145" t="s">
        <v>49</v>
      </c>
      <c r="D5" s="145"/>
      <c r="E5" s="145" t="s">
        <v>10</v>
      </c>
      <c r="F5" s="145"/>
      <c r="G5" s="145" t="s">
        <v>12</v>
      </c>
      <c r="H5" s="145"/>
      <c r="I5" s="145" t="s">
        <v>18</v>
      </c>
      <c r="J5" s="145"/>
      <c r="K5" s="145" t="s">
        <v>13</v>
      </c>
      <c r="L5" s="145"/>
      <c r="M5" s="145" t="s">
        <v>14</v>
      </c>
      <c r="N5" s="145"/>
      <c r="O5" s="4" t="s">
        <v>15</v>
      </c>
      <c r="P5" s="133" t="s">
        <v>16</v>
      </c>
      <c r="Q5" s="144" t="s">
        <v>17</v>
      </c>
      <c r="R5" s="144" t="s">
        <v>29</v>
      </c>
    </row>
    <row r="6" spans="1:18" ht="25.5" customHeight="1">
      <c r="A6" s="145"/>
      <c r="B6" s="145"/>
      <c r="C6" s="3">
        <v>100</v>
      </c>
      <c r="D6" s="6" t="s">
        <v>17</v>
      </c>
      <c r="E6" s="3">
        <v>100</v>
      </c>
      <c r="F6" s="6" t="s">
        <v>17</v>
      </c>
      <c r="G6" s="3">
        <v>100</v>
      </c>
      <c r="H6" s="6" t="s">
        <v>17</v>
      </c>
      <c r="I6" s="3">
        <v>100</v>
      </c>
      <c r="J6" s="6" t="s">
        <v>17</v>
      </c>
      <c r="K6" s="3">
        <v>100</v>
      </c>
      <c r="L6" s="6" t="s">
        <v>17</v>
      </c>
      <c r="M6" s="3">
        <v>100</v>
      </c>
      <c r="N6" s="6" t="s">
        <v>17</v>
      </c>
      <c r="O6" s="3">
        <f>SUM(C6:M6)</f>
        <v>600</v>
      </c>
      <c r="P6" s="134"/>
      <c r="Q6" s="152"/>
      <c r="R6" s="152"/>
    </row>
    <row r="7" spans="1:18" s="14" customFormat="1" ht="16.5" customHeight="1">
      <c r="A7" s="11">
        <v>651</v>
      </c>
      <c r="B7" s="36">
        <f>'STUDENT NAMES'!B2</f>
        <v>0</v>
      </c>
      <c r="C7" s="49"/>
      <c r="D7" s="12" t="e">
        <f t="shared" ref="D7:D39" si="0">RANK(C7,$C$7:$C$53,0)</f>
        <v>#N/A</v>
      </c>
      <c r="E7" s="49"/>
      <c r="F7" s="12" t="e">
        <f t="shared" ref="F7:F39" si="1">RANK(E7,$E$7:$E$53,0)</f>
        <v>#N/A</v>
      </c>
      <c r="G7" s="49"/>
      <c r="H7" s="12" t="e">
        <f t="shared" ref="H7:H39" si="2">RANK(G7,$G$7:$G$53,0)</f>
        <v>#N/A</v>
      </c>
      <c r="I7" s="49"/>
      <c r="J7" s="12" t="e">
        <f t="shared" ref="J7:J39" si="3">RANK(I7,$I$7:$I$53,0)</f>
        <v>#N/A</v>
      </c>
      <c r="K7" s="49"/>
      <c r="L7" s="12" t="e">
        <f t="shared" ref="L7:L39" si="4">RANK(K7,$K$7:$K$53,0)</f>
        <v>#N/A</v>
      </c>
      <c r="M7" s="49"/>
      <c r="N7" s="12" t="e">
        <f t="shared" ref="N7:N39" si="5">RANK(M7,$M$7:$M$53,0)</f>
        <v>#N/A</v>
      </c>
      <c r="O7" s="12">
        <f>C7+E7+G7+I7+K7+M7</f>
        <v>0</v>
      </c>
      <c r="P7" s="13">
        <f>(O7/600)*100</f>
        <v>0</v>
      </c>
      <c r="Q7" s="12">
        <f t="shared" ref="Q7:Q39" si="6">RANK(P7,$P$7:$P$53,0)</f>
        <v>1</v>
      </c>
      <c r="R7" s="11" t="str">
        <f>IF(P7&gt;=91,"A1",IF(P7&gt;=81,"A2",IF(P7&gt;=71,"B1",IF(P7&gt;=61,"B2",IF(P7&gt;=51,"C1",IF(P7&gt;=41,"C2",IF(P7&gt;=33,"D",IF(P7&gt;=21,"E1","E2"))))))))</f>
        <v>E2</v>
      </c>
    </row>
    <row r="8" spans="1:18" s="14" customFormat="1" ht="16.5" customHeight="1">
      <c r="A8" s="11">
        <v>652</v>
      </c>
      <c r="B8" s="36">
        <f>'STUDENT NAMES'!B3</f>
        <v>0</v>
      </c>
      <c r="C8" s="49"/>
      <c r="D8" s="12" t="e">
        <f t="shared" si="0"/>
        <v>#N/A</v>
      </c>
      <c r="E8" s="49"/>
      <c r="F8" s="12" t="e">
        <f t="shared" si="1"/>
        <v>#N/A</v>
      </c>
      <c r="G8" s="49"/>
      <c r="H8" s="12" t="e">
        <f t="shared" si="2"/>
        <v>#N/A</v>
      </c>
      <c r="I8" s="49"/>
      <c r="J8" s="12" t="e">
        <f t="shared" si="3"/>
        <v>#N/A</v>
      </c>
      <c r="K8" s="49"/>
      <c r="L8" s="12" t="e">
        <f t="shared" si="4"/>
        <v>#N/A</v>
      </c>
      <c r="M8" s="49"/>
      <c r="N8" s="12" t="e">
        <f t="shared" si="5"/>
        <v>#N/A</v>
      </c>
      <c r="O8" s="12">
        <f t="shared" ref="O8:O39" si="7">C8+E8+G8+I8+K8+M8</f>
        <v>0</v>
      </c>
      <c r="P8" s="13">
        <f t="shared" ref="P8:P39" si="8">(O8/600)*100</f>
        <v>0</v>
      </c>
      <c r="Q8" s="12">
        <f t="shared" si="6"/>
        <v>1</v>
      </c>
      <c r="R8" s="11" t="str">
        <f t="shared" ref="R8:R39" si="9">IF(P8&gt;=91,"A1",IF(P8&gt;=81,"A2",IF(P8&gt;=71,"B1",IF(P8&gt;=61,"B2",IF(P8&gt;=51,"C1",IF(P8&gt;=41,"C2",IF(P8&gt;=33,"D",IF(P8&gt;=21,"E1","E2"))))))))</f>
        <v>E2</v>
      </c>
    </row>
    <row r="9" spans="1:18" s="14" customFormat="1" ht="16.5" customHeight="1">
      <c r="A9" s="11">
        <v>653</v>
      </c>
      <c r="B9" s="36">
        <f>'STUDENT NAMES'!B4</f>
        <v>0</v>
      </c>
      <c r="C9" s="49"/>
      <c r="D9" s="12" t="e">
        <f t="shared" si="0"/>
        <v>#N/A</v>
      </c>
      <c r="E9" s="49"/>
      <c r="F9" s="12" t="e">
        <f t="shared" si="1"/>
        <v>#N/A</v>
      </c>
      <c r="G9" s="49"/>
      <c r="H9" s="12" t="e">
        <f t="shared" si="2"/>
        <v>#N/A</v>
      </c>
      <c r="I9" s="49"/>
      <c r="J9" s="12" t="e">
        <f t="shared" si="3"/>
        <v>#N/A</v>
      </c>
      <c r="K9" s="49"/>
      <c r="L9" s="12" t="e">
        <f t="shared" si="4"/>
        <v>#N/A</v>
      </c>
      <c r="M9" s="49"/>
      <c r="N9" s="12" t="e">
        <f t="shared" si="5"/>
        <v>#N/A</v>
      </c>
      <c r="O9" s="12">
        <f t="shared" si="7"/>
        <v>0</v>
      </c>
      <c r="P9" s="13">
        <f t="shared" si="8"/>
        <v>0</v>
      </c>
      <c r="Q9" s="12">
        <f t="shared" si="6"/>
        <v>1</v>
      </c>
      <c r="R9" s="11" t="str">
        <f t="shared" si="9"/>
        <v>E2</v>
      </c>
    </row>
    <row r="10" spans="1:18" s="14" customFormat="1" ht="16.5" customHeight="1">
      <c r="A10" s="11">
        <v>654</v>
      </c>
      <c r="B10" s="36">
        <f>'STUDENT NAMES'!B5</f>
        <v>0</v>
      </c>
      <c r="C10" s="49"/>
      <c r="D10" s="12" t="e">
        <f t="shared" si="0"/>
        <v>#N/A</v>
      </c>
      <c r="E10" s="49"/>
      <c r="F10" s="12" t="e">
        <f t="shared" si="1"/>
        <v>#N/A</v>
      </c>
      <c r="G10" s="49"/>
      <c r="H10" s="12" t="e">
        <f t="shared" si="2"/>
        <v>#N/A</v>
      </c>
      <c r="I10" s="49"/>
      <c r="J10" s="12" t="e">
        <f t="shared" si="3"/>
        <v>#N/A</v>
      </c>
      <c r="K10" s="49"/>
      <c r="L10" s="12" t="e">
        <f t="shared" si="4"/>
        <v>#N/A</v>
      </c>
      <c r="M10" s="49"/>
      <c r="N10" s="12" t="e">
        <f t="shared" si="5"/>
        <v>#N/A</v>
      </c>
      <c r="O10" s="12">
        <f t="shared" si="7"/>
        <v>0</v>
      </c>
      <c r="P10" s="13">
        <f t="shared" si="8"/>
        <v>0</v>
      </c>
      <c r="Q10" s="12">
        <f t="shared" si="6"/>
        <v>1</v>
      </c>
      <c r="R10" s="11" t="str">
        <f t="shared" si="9"/>
        <v>E2</v>
      </c>
    </row>
    <row r="11" spans="1:18" s="14" customFormat="1" ht="16.5" customHeight="1">
      <c r="A11" s="11">
        <v>655</v>
      </c>
      <c r="B11" s="36">
        <f>'STUDENT NAMES'!B6</f>
        <v>0</v>
      </c>
      <c r="C11" s="49"/>
      <c r="D11" s="12" t="e">
        <f t="shared" si="0"/>
        <v>#N/A</v>
      </c>
      <c r="E11" s="49"/>
      <c r="F11" s="12" t="e">
        <f t="shared" si="1"/>
        <v>#N/A</v>
      </c>
      <c r="G11" s="49"/>
      <c r="H11" s="12" t="e">
        <f t="shared" si="2"/>
        <v>#N/A</v>
      </c>
      <c r="I11" s="49"/>
      <c r="J11" s="12" t="e">
        <f t="shared" si="3"/>
        <v>#N/A</v>
      </c>
      <c r="K11" s="49"/>
      <c r="L11" s="12" t="e">
        <f t="shared" si="4"/>
        <v>#N/A</v>
      </c>
      <c r="M11" s="49"/>
      <c r="N11" s="12" t="e">
        <f t="shared" si="5"/>
        <v>#N/A</v>
      </c>
      <c r="O11" s="12">
        <f t="shared" si="7"/>
        <v>0</v>
      </c>
      <c r="P11" s="13">
        <f t="shared" si="8"/>
        <v>0</v>
      </c>
      <c r="Q11" s="12">
        <f t="shared" si="6"/>
        <v>1</v>
      </c>
      <c r="R11" s="11" t="str">
        <f t="shared" si="9"/>
        <v>E2</v>
      </c>
    </row>
    <row r="12" spans="1:18" s="14" customFormat="1" ht="16.5" customHeight="1">
      <c r="A12" s="11">
        <v>656</v>
      </c>
      <c r="B12" s="36">
        <f>'STUDENT NAMES'!B7</f>
        <v>0</v>
      </c>
      <c r="C12" s="49"/>
      <c r="D12" s="12" t="e">
        <f t="shared" si="0"/>
        <v>#N/A</v>
      </c>
      <c r="E12" s="49"/>
      <c r="F12" s="12" t="e">
        <f t="shared" si="1"/>
        <v>#N/A</v>
      </c>
      <c r="G12" s="49"/>
      <c r="H12" s="12" t="e">
        <f t="shared" si="2"/>
        <v>#N/A</v>
      </c>
      <c r="I12" s="49"/>
      <c r="J12" s="12" t="e">
        <f t="shared" si="3"/>
        <v>#N/A</v>
      </c>
      <c r="K12" s="49"/>
      <c r="L12" s="12" t="e">
        <f t="shared" si="4"/>
        <v>#N/A</v>
      </c>
      <c r="M12" s="49"/>
      <c r="N12" s="12" t="e">
        <f t="shared" si="5"/>
        <v>#N/A</v>
      </c>
      <c r="O12" s="12">
        <f t="shared" si="7"/>
        <v>0</v>
      </c>
      <c r="P12" s="13">
        <f t="shared" si="8"/>
        <v>0</v>
      </c>
      <c r="Q12" s="12">
        <f t="shared" si="6"/>
        <v>1</v>
      </c>
      <c r="R12" s="11" t="str">
        <f t="shared" si="9"/>
        <v>E2</v>
      </c>
    </row>
    <row r="13" spans="1:18" s="14" customFormat="1" ht="16.5" customHeight="1">
      <c r="A13" s="11">
        <v>657</v>
      </c>
      <c r="B13" s="36">
        <f>'STUDENT NAMES'!B8</f>
        <v>0</v>
      </c>
      <c r="C13" s="49"/>
      <c r="D13" s="12" t="e">
        <f t="shared" si="0"/>
        <v>#N/A</v>
      </c>
      <c r="E13" s="49"/>
      <c r="F13" s="12" t="e">
        <f t="shared" si="1"/>
        <v>#N/A</v>
      </c>
      <c r="G13" s="49"/>
      <c r="H13" s="12" t="e">
        <f t="shared" si="2"/>
        <v>#N/A</v>
      </c>
      <c r="I13" s="49"/>
      <c r="J13" s="12" t="e">
        <f t="shared" si="3"/>
        <v>#N/A</v>
      </c>
      <c r="K13" s="49"/>
      <c r="L13" s="12" t="e">
        <f t="shared" si="4"/>
        <v>#N/A</v>
      </c>
      <c r="M13" s="49"/>
      <c r="N13" s="12" t="e">
        <f t="shared" si="5"/>
        <v>#N/A</v>
      </c>
      <c r="O13" s="12">
        <f t="shared" si="7"/>
        <v>0</v>
      </c>
      <c r="P13" s="13">
        <f t="shared" si="8"/>
        <v>0</v>
      </c>
      <c r="Q13" s="12">
        <f t="shared" si="6"/>
        <v>1</v>
      </c>
      <c r="R13" s="11" t="str">
        <f t="shared" si="9"/>
        <v>E2</v>
      </c>
    </row>
    <row r="14" spans="1:18" s="14" customFormat="1" ht="16.5" customHeight="1">
      <c r="A14" s="11">
        <v>658</v>
      </c>
      <c r="B14" s="36">
        <f>'STUDENT NAMES'!B9</f>
        <v>0</v>
      </c>
      <c r="C14" s="49"/>
      <c r="D14" s="12" t="e">
        <f t="shared" si="0"/>
        <v>#N/A</v>
      </c>
      <c r="E14" s="49"/>
      <c r="F14" s="12" t="e">
        <f t="shared" si="1"/>
        <v>#N/A</v>
      </c>
      <c r="G14" s="49"/>
      <c r="H14" s="12" t="e">
        <f t="shared" si="2"/>
        <v>#N/A</v>
      </c>
      <c r="I14" s="49"/>
      <c r="J14" s="12" t="e">
        <f t="shared" si="3"/>
        <v>#N/A</v>
      </c>
      <c r="K14" s="49"/>
      <c r="L14" s="12" t="e">
        <f t="shared" si="4"/>
        <v>#N/A</v>
      </c>
      <c r="M14" s="49"/>
      <c r="N14" s="12" t="e">
        <f t="shared" si="5"/>
        <v>#N/A</v>
      </c>
      <c r="O14" s="12">
        <f t="shared" si="7"/>
        <v>0</v>
      </c>
      <c r="P14" s="13">
        <f t="shared" si="8"/>
        <v>0</v>
      </c>
      <c r="Q14" s="12">
        <f t="shared" si="6"/>
        <v>1</v>
      </c>
      <c r="R14" s="11" t="str">
        <f t="shared" si="9"/>
        <v>E2</v>
      </c>
    </row>
    <row r="15" spans="1:18" s="14" customFormat="1" ht="16.5" customHeight="1">
      <c r="A15" s="11">
        <v>659</v>
      </c>
      <c r="B15" s="36">
        <f>'STUDENT NAMES'!B10</f>
        <v>0</v>
      </c>
      <c r="C15" s="49"/>
      <c r="D15" s="12" t="e">
        <f t="shared" si="0"/>
        <v>#N/A</v>
      </c>
      <c r="E15" s="49"/>
      <c r="F15" s="12" t="e">
        <f t="shared" si="1"/>
        <v>#N/A</v>
      </c>
      <c r="G15" s="49"/>
      <c r="H15" s="12" t="e">
        <f t="shared" si="2"/>
        <v>#N/A</v>
      </c>
      <c r="I15" s="49"/>
      <c r="J15" s="12" t="e">
        <f t="shared" si="3"/>
        <v>#N/A</v>
      </c>
      <c r="K15" s="49"/>
      <c r="L15" s="12" t="e">
        <f t="shared" si="4"/>
        <v>#N/A</v>
      </c>
      <c r="M15" s="49"/>
      <c r="N15" s="12" t="e">
        <f t="shared" si="5"/>
        <v>#N/A</v>
      </c>
      <c r="O15" s="12">
        <f t="shared" si="7"/>
        <v>0</v>
      </c>
      <c r="P15" s="13">
        <f t="shared" si="8"/>
        <v>0</v>
      </c>
      <c r="Q15" s="12">
        <f t="shared" si="6"/>
        <v>1</v>
      </c>
      <c r="R15" s="11" t="str">
        <f t="shared" si="9"/>
        <v>E2</v>
      </c>
    </row>
    <row r="16" spans="1:18" s="14" customFormat="1" ht="16.5" customHeight="1">
      <c r="A16" s="11">
        <v>660</v>
      </c>
      <c r="B16" s="36">
        <f>'STUDENT NAMES'!B11</f>
        <v>0</v>
      </c>
      <c r="C16" s="49"/>
      <c r="D16" s="12" t="e">
        <f t="shared" si="0"/>
        <v>#N/A</v>
      </c>
      <c r="E16" s="49"/>
      <c r="F16" s="12" t="e">
        <f t="shared" si="1"/>
        <v>#N/A</v>
      </c>
      <c r="G16" s="49"/>
      <c r="H16" s="12" t="e">
        <f t="shared" si="2"/>
        <v>#N/A</v>
      </c>
      <c r="I16" s="49"/>
      <c r="J16" s="12" t="e">
        <f t="shared" si="3"/>
        <v>#N/A</v>
      </c>
      <c r="K16" s="49"/>
      <c r="L16" s="12" t="e">
        <f t="shared" si="4"/>
        <v>#N/A</v>
      </c>
      <c r="M16" s="49"/>
      <c r="N16" s="12" t="e">
        <f t="shared" si="5"/>
        <v>#N/A</v>
      </c>
      <c r="O16" s="12">
        <f t="shared" si="7"/>
        <v>0</v>
      </c>
      <c r="P16" s="13">
        <f t="shared" si="8"/>
        <v>0</v>
      </c>
      <c r="Q16" s="12">
        <f t="shared" si="6"/>
        <v>1</v>
      </c>
      <c r="R16" s="11" t="str">
        <f t="shared" si="9"/>
        <v>E2</v>
      </c>
    </row>
    <row r="17" spans="1:18" s="14" customFormat="1" ht="16.5" customHeight="1">
      <c r="A17" s="11">
        <v>661</v>
      </c>
      <c r="B17" s="36">
        <f>'STUDENT NAMES'!B12</f>
        <v>0</v>
      </c>
      <c r="C17" s="49"/>
      <c r="D17" s="12" t="e">
        <f t="shared" si="0"/>
        <v>#N/A</v>
      </c>
      <c r="E17" s="49"/>
      <c r="F17" s="12" t="e">
        <f t="shared" si="1"/>
        <v>#N/A</v>
      </c>
      <c r="G17" s="49"/>
      <c r="H17" s="12" t="e">
        <f t="shared" si="2"/>
        <v>#N/A</v>
      </c>
      <c r="I17" s="49"/>
      <c r="J17" s="12" t="e">
        <f t="shared" si="3"/>
        <v>#N/A</v>
      </c>
      <c r="K17" s="49"/>
      <c r="L17" s="12" t="e">
        <f t="shared" si="4"/>
        <v>#N/A</v>
      </c>
      <c r="M17" s="49"/>
      <c r="N17" s="12" t="e">
        <f t="shared" si="5"/>
        <v>#N/A</v>
      </c>
      <c r="O17" s="12">
        <f t="shared" si="7"/>
        <v>0</v>
      </c>
      <c r="P17" s="13">
        <f t="shared" si="8"/>
        <v>0</v>
      </c>
      <c r="Q17" s="12">
        <f t="shared" si="6"/>
        <v>1</v>
      </c>
      <c r="R17" s="11" t="str">
        <f t="shared" si="9"/>
        <v>E2</v>
      </c>
    </row>
    <row r="18" spans="1:18" s="14" customFormat="1" ht="16.5" customHeight="1">
      <c r="A18" s="11">
        <v>662</v>
      </c>
      <c r="B18" s="36">
        <f>'STUDENT NAMES'!B13</f>
        <v>0</v>
      </c>
      <c r="C18" s="49"/>
      <c r="D18" s="12" t="e">
        <f t="shared" si="0"/>
        <v>#N/A</v>
      </c>
      <c r="E18" s="49"/>
      <c r="F18" s="12" t="e">
        <f t="shared" si="1"/>
        <v>#N/A</v>
      </c>
      <c r="G18" s="49"/>
      <c r="H18" s="12" t="e">
        <f t="shared" si="2"/>
        <v>#N/A</v>
      </c>
      <c r="I18" s="49"/>
      <c r="J18" s="12" t="e">
        <f t="shared" si="3"/>
        <v>#N/A</v>
      </c>
      <c r="K18" s="49"/>
      <c r="L18" s="12" t="e">
        <f t="shared" si="4"/>
        <v>#N/A</v>
      </c>
      <c r="M18" s="49"/>
      <c r="N18" s="12" t="e">
        <f t="shared" si="5"/>
        <v>#N/A</v>
      </c>
      <c r="O18" s="12">
        <f t="shared" si="7"/>
        <v>0</v>
      </c>
      <c r="P18" s="13">
        <f t="shared" si="8"/>
        <v>0</v>
      </c>
      <c r="Q18" s="12">
        <f t="shared" si="6"/>
        <v>1</v>
      </c>
      <c r="R18" s="11" t="str">
        <f t="shared" si="9"/>
        <v>E2</v>
      </c>
    </row>
    <row r="19" spans="1:18" s="14" customFormat="1" ht="16.5" customHeight="1">
      <c r="A19" s="11">
        <v>663</v>
      </c>
      <c r="B19" s="36">
        <f>'STUDENT NAMES'!B14</f>
        <v>0</v>
      </c>
      <c r="C19" s="49"/>
      <c r="D19" s="12" t="e">
        <f t="shared" si="0"/>
        <v>#N/A</v>
      </c>
      <c r="E19" s="49"/>
      <c r="F19" s="12" t="e">
        <f t="shared" si="1"/>
        <v>#N/A</v>
      </c>
      <c r="G19" s="49"/>
      <c r="H19" s="12" t="e">
        <f t="shared" si="2"/>
        <v>#N/A</v>
      </c>
      <c r="I19" s="49"/>
      <c r="J19" s="12" t="e">
        <f t="shared" si="3"/>
        <v>#N/A</v>
      </c>
      <c r="K19" s="49"/>
      <c r="L19" s="12" t="e">
        <f t="shared" si="4"/>
        <v>#N/A</v>
      </c>
      <c r="M19" s="49"/>
      <c r="N19" s="12" t="e">
        <f t="shared" si="5"/>
        <v>#N/A</v>
      </c>
      <c r="O19" s="12">
        <f t="shared" si="7"/>
        <v>0</v>
      </c>
      <c r="P19" s="13">
        <f t="shared" si="8"/>
        <v>0</v>
      </c>
      <c r="Q19" s="12">
        <f t="shared" si="6"/>
        <v>1</v>
      </c>
      <c r="R19" s="11" t="str">
        <f t="shared" si="9"/>
        <v>E2</v>
      </c>
    </row>
    <row r="20" spans="1:18" s="14" customFormat="1" ht="16.5" customHeight="1">
      <c r="A20" s="11">
        <v>664</v>
      </c>
      <c r="B20" s="36">
        <f>'STUDENT NAMES'!B15</f>
        <v>0</v>
      </c>
      <c r="C20" s="49"/>
      <c r="D20" s="12" t="e">
        <f t="shared" si="0"/>
        <v>#N/A</v>
      </c>
      <c r="E20" s="49"/>
      <c r="F20" s="12" t="e">
        <f t="shared" si="1"/>
        <v>#N/A</v>
      </c>
      <c r="G20" s="49"/>
      <c r="H20" s="12" t="e">
        <f t="shared" si="2"/>
        <v>#N/A</v>
      </c>
      <c r="I20" s="49"/>
      <c r="J20" s="12" t="e">
        <f t="shared" si="3"/>
        <v>#N/A</v>
      </c>
      <c r="K20" s="49"/>
      <c r="L20" s="12" t="e">
        <f t="shared" si="4"/>
        <v>#N/A</v>
      </c>
      <c r="M20" s="49"/>
      <c r="N20" s="12" t="e">
        <f t="shared" si="5"/>
        <v>#N/A</v>
      </c>
      <c r="O20" s="12">
        <f t="shared" si="7"/>
        <v>0</v>
      </c>
      <c r="P20" s="13">
        <f t="shared" si="8"/>
        <v>0</v>
      </c>
      <c r="Q20" s="12">
        <f t="shared" si="6"/>
        <v>1</v>
      </c>
      <c r="R20" s="11" t="str">
        <f t="shared" si="9"/>
        <v>E2</v>
      </c>
    </row>
    <row r="21" spans="1:18" s="14" customFormat="1" ht="16.5" customHeight="1">
      <c r="A21" s="11">
        <v>665</v>
      </c>
      <c r="B21" s="36">
        <f>'STUDENT NAMES'!B16</f>
        <v>0</v>
      </c>
      <c r="C21" s="49"/>
      <c r="D21" s="12" t="e">
        <f t="shared" si="0"/>
        <v>#N/A</v>
      </c>
      <c r="E21" s="49"/>
      <c r="F21" s="12" t="e">
        <f t="shared" si="1"/>
        <v>#N/A</v>
      </c>
      <c r="G21" s="49"/>
      <c r="H21" s="12" t="e">
        <f t="shared" si="2"/>
        <v>#N/A</v>
      </c>
      <c r="I21" s="49"/>
      <c r="J21" s="12" t="e">
        <f t="shared" si="3"/>
        <v>#N/A</v>
      </c>
      <c r="K21" s="49"/>
      <c r="L21" s="12" t="e">
        <f t="shared" si="4"/>
        <v>#N/A</v>
      </c>
      <c r="M21" s="49"/>
      <c r="N21" s="12" t="e">
        <f t="shared" si="5"/>
        <v>#N/A</v>
      </c>
      <c r="O21" s="12">
        <f t="shared" si="7"/>
        <v>0</v>
      </c>
      <c r="P21" s="13">
        <f t="shared" si="8"/>
        <v>0</v>
      </c>
      <c r="Q21" s="12">
        <f t="shared" si="6"/>
        <v>1</v>
      </c>
      <c r="R21" s="11" t="str">
        <f t="shared" si="9"/>
        <v>E2</v>
      </c>
    </row>
    <row r="22" spans="1:18" s="14" customFormat="1" ht="16.5" customHeight="1">
      <c r="A22" s="11">
        <v>666</v>
      </c>
      <c r="B22" s="36">
        <f>'STUDENT NAMES'!B17</f>
        <v>0</v>
      </c>
      <c r="C22" s="49"/>
      <c r="D22" s="12" t="e">
        <f t="shared" si="0"/>
        <v>#N/A</v>
      </c>
      <c r="E22" s="49"/>
      <c r="F22" s="12" t="e">
        <f t="shared" si="1"/>
        <v>#N/A</v>
      </c>
      <c r="G22" s="49"/>
      <c r="H22" s="12" t="e">
        <f t="shared" si="2"/>
        <v>#N/A</v>
      </c>
      <c r="I22" s="49"/>
      <c r="J22" s="12" t="e">
        <f t="shared" si="3"/>
        <v>#N/A</v>
      </c>
      <c r="K22" s="49"/>
      <c r="L22" s="12" t="e">
        <f t="shared" si="4"/>
        <v>#N/A</v>
      </c>
      <c r="M22" s="49"/>
      <c r="N22" s="12" t="e">
        <f t="shared" si="5"/>
        <v>#N/A</v>
      </c>
      <c r="O22" s="12">
        <f t="shared" si="7"/>
        <v>0</v>
      </c>
      <c r="P22" s="13">
        <f t="shared" si="8"/>
        <v>0</v>
      </c>
      <c r="Q22" s="12">
        <f t="shared" si="6"/>
        <v>1</v>
      </c>
      <c r="R22" s="11" t="str">
        <f t="shared" si="9"/>
        <v>E2</v>
      </c>
    </row>
    <row r="23" spans="1:18" s="14" customFormat="1" ht="16.5" customHeight="1">
      <c r="A23" s="11">
        <v>667</v>
      </c>
      <c r="B23" s="36">
        <f>'STUDENT NAMES'!B18</f>
        <v>0</v>
      </c>
      <c r="C23" s="49"/>
      <c r="D23" s="12" t="e">
        <f t="shared" si="0"/>
        <v>#N/A</v>
      </c>
      <c r="E23" s="49"/>
      <c r="F23" s="12" t="e">
        <f t="shared" si="1"/>
        <v>#N/A</v>
      </c>
      <c r="G23" s="49"/>
      <c r="H23" s="12" t="e">
        <f t="shared" si="2"/>
        <v>#N/A</v>
      </c>
      <c r="I23" s="49"/>
      <c r="J23" s="12" t="e">
        <f t="shared" si="3"/>
        <v>#N/A</v>
      </c>
      <c r="K23" s="49"/>
      <c r="L23" s="12" t="e">
        <f t="shared" si="4"/>
        <v>#N/A</v>
      </c>
      <c r="M23" s="49"/>
      <c r="N23" s="12" t="e">
        <f t="shared" si="5"/>
        <v>#N/A</v>
      </c>
      <c r="O23" s="12">
        <f t="shared" si="7"/>
        <v>0</v>
      </c>
      <c r="P23" s="13">
        <f t="shared" si="8"/>
        <v>0</v>
      </c>
      <c r="Q23" s="12">
        <f t="shared" si="6"/>
        <v>1</v>
      </c>
      <c r="R23" s="11" t="str">
        <f t="shared" si="9"/>
        <v>E2</v>
      </c>
    </row>
    <row r="24" spans="1:18" s="14" customFormat="1" ht="16.5" customHeight="1">
      <c r="A24" s="11">
        <v>668</v>
      </c>
      <c r="B24" s="36">
        <f>'STUDENT NAMES'!B19</f>
        <v>0</v>
      </c>
      <c r="C24" s="49"/>
      <c r="D24" s="12" t="e">
        <f t="shared" si="0"/>
        <v>#N/A</v>
      </c>
      <c r="E24" s="49"/>
      <c r="F24" s="12" t="e">
        <f t="shared" si="1"/>
        <v>#N/A</v>
      </c>
      <c r="G24" s="49"/>
      <c r="H24" s="12" t="e">
        <f t="shared" si="2"/>
        <v>#N/A</v>
      </c>
      <c r="I24" s="49"/>
      <c r="J24" s="12" t="e">
        <f t="shared" si="3"/>
        <v>#N/A</v>
      </c>
      <c r="K24" s="49"/>
      <c r="L24" s="12" t="e">
        <f t="shared" si="4"/>
        <v>#N/A</v>
      </c>
      <c r="M24" s="49"/>
      <c r="N24" s="12" t="e">
        <f t="shared" si="5"/>
        <v>#N/A</v>
      </c>
      <c r="O24" s="12">
        <f t="shared" si="7"/>
        <v>0</v>
      </c>
      <c r="P24" s="13">
        <f t="shared" si="8"/>
        <v>0</v>
      </c>
      <c r="Q24" s="12">
        <f t="shared" si="6"/>
        <v>1</v>
      </c>
      <c r="R24" s="11" t="str">
        <f t="shared" si="9"/>
        <v>E2</v>
      </c>
    </row>
    <row r="25" spans="1:18" s="14" customFormat="1" ht="16.5" customHeight="1">
      <c r="A25" s="11">
        <v>669</v>
      </c>
      <c r="B25" s="36">
        <f>'STUDENT NAMES'!B20</f>
        <v>0</v>
      </c>
      <c r="C25" s="49"/>
      <c r="D25" s="12" t="e">
        <f t="shared" si="0"/>
        <v>#N/A</v>
      </c>
      <c r="E25" s="49"/>
      <c r="F25" s="12" t="e">
        <f t="shared" si="1"/>
        <v>#N/A</v>
      </c>
      <c r="G25" s="49"/>
      <c r="H25" s="12" t="e">
        <f t="shared" si="2"/>
        <v>#N/A</v>
      </c>
      <c r="I25" s="49"/>
      <c r="J25" s="12" t="e">
        <f t="shared" si="3"/>
        <v>#N/A</v>
      </c>
      <c r="K25" s="49"/>
      <c r="L25" s="12" t="e">
        <f t="shared" si="4"/>
        <v>#N/A</v>
      </c>
      <c r="M25" s="49"/>
      <c r="N25" s="12" t="e">
        <f t="shared" si="5"/>
        <v>#N/A</v>
      </c>
      <c r="O25" s="12">
        <f t="shared" si="7"/>
        <v>0</v>
      </c>
      <c r="P25" s="13">
        <f t="shared" si="8"/>
        <v>0</v>
      </c>
      <c r="Q25" s="12">
        <f t="shared" si="6"/>
        <v>1</v>
      </c>
      <c r="R25" s="11" t="str">
        <f t="shared" si="9"/>
        <v>E2</v>
      </c>
    </row>
    <row r="26" spans="1:18" s="14" customFormat="1" ht="16.5" customHeight="1">
      <c r="A26" s="11">
        <v>670</v>
      </c>
      <c r="B26" s="36">
        <f>'STUDENT NAMES'!B21</f>
        <v>0</v>
      </c>
      <c r="C26" s="49"/>
      <c r="D26" s="12" t="e">
        <f t="shared" si="0"/>
        <v>#N/A</v>
      </c>
      <c r="E26" s="49"/>
      <c r="F26" s="12" t="e">
        <f t="shared" si="1"/>
        <v>#N/A</v>
      </c>
      <c r="G26" s="49"/>
      <c r="H26" s="12" t="e">
        <f t="shared" si="2"/>
        <v>#N/A</v>
      </c>
      <c r="I26" s="49"/>
      <c r="J26" s="12" t="e">
        <f t="shared" si="3"/>
        <v>#N/A</v>
      </c>
      <c r="K26" s="49"/>
      <c r="L26" s="12" t="e">
        <f t="shared" si="4"/>
        <v>#N/A</v>
      </c>
      <c r="M26" s="49"/>
      <c r="N26" s="12" t="e">
        <f t="shared" si="5"/>
        <v>#N/A</v>
      </c>
      <c r="O26" s="12">
        <f t="shared" si="7"/>
        <v>0</v>
      </c>
      <c r="P26" s="13">
        <f t="shared" si="8"/>
        <v>0</v>
      </c>
      <c r="Q26" s="12">
        <f t="shared" si="6"/>
        <v>1</v>
      </c>
      <c r="R26" s="11" t="str">
        <f t="shared" si="9"/>
        <v>E2</v>
      </c>
    </row>
    <row r="27" spans="1:18" s="14" customFormat="1" ht="16.5" customHeight="1">
      <c r="A27" s="11">
        <v>671</v>
      </c>
      <c r="B27" s="36">
        <f>'STUDENT NAMES'!B22</f>
        <v>0</v>
      </c>
      <c r="C27" s="49"/>
      <c r="D27" s="12" t="e">
        <f t="shared" si="0"/>
        <v>#N/A</v>
      </c>
      <c r="E27" s="49"/>
      <c r="F27" s="12" t="e">
        <f t="shared" si="1"/>
        <v>#N/A</v>
      </c>
      <c r="G27" s="49"/>
      <c r="H27" s="12" t="e">
        <f t="shared" si="2"/>
        <v>#N/A</v>
      </c>
      <c r="I27" s="49"/>
      <c r="J27" s="12" t="e">
        <f t="shared" si="3"/>
        <v>#N/A</v>
      </c>
      <c r="K27" s="49"/>
      <c r="L27" s="12" t="e">
        <f t="shared" si="4"/>
        <v>#N/A</v>
      </c>
      <c r="M27" s="49"/>
      <c r="N27" s="12" t="e">
        <f t="shared" si="5"/>
        <v>#N/A</v>
      </c>
      <c r="O27" s="12">
        <f t="shared" si="7"/>
        <v>0</v>
      </c>
      <c r="P27" s="13">
        <f t="shared" si="8"/>
        <v>0</v>
      </c>
      <c r="Q27" s="12">
        <f t="shared" si="6"/>
        <v>1</v>
      </c>
      <c r="R27" s="11" t="str">
        <f t="shared" si="9"/>
        <v>E2</v>
      </c>
    </row>
    <row r="28" spans="1:18" s="14" customFormat="1" ht="16.5" customHeight="1">
      <c r="A28" s="11">
        <v>672</v>
      </c>
      <c r="B28" s="36">
        <f>'STUDENT NAMES'!B23</f>
        <v>0</v>
      </c>
      <c r="C28" s="49"/>
      <c r="D28" s="12" t="e">
        <f t="shared" si="0"/>
        <v>#N/A</v>
      </c>
      <c r="E28" s="49"/>
      <c r="F28" s="12" t="e">
        <f t="shared" si="1"/>
        <v>#N/A</v>
      </c>
      <c r="G28" s="49"/>
      <c r="H28" s="12" t="e">
        <f t="shared" si="2"/>
        <v>#N/A</v>
      </c>
      <c r="I28" s="49"/>
      <c r="J28" s="12" t="e">
        <f t="shared" si="3"/>
        <v>#N/A</v>
      </c>
      <c r="K28" s="49"/>
      <c r="L28" s="12" t="e">
        <f t="shared" si="4"/>
        <v>#N/A</v>
      </c>
      <c r="M28" s="49"/>
      <c r="N28" s="12" t="e">
        <f t="shared" si="5"/>
        <v>#N/A</v>
      </c>
      <c r="O28" s="12">
        <f t="shared" si="7"/>
        <v>0</v>
      </c>
      <c r="P28" s="13">
        <f t="shared" si="8"/>
        <v>0</v>
      </c>
      <c r="Q28" s="12">
        <f t="shared" si="6"/>
        <v>1</v>
      </c>
      <c r="R28" s="11" t="str">
        <f t="shared" si="9"/>
        <v>E2</v>
      </c>
    </row>
    <row r="29" spans="1:18" s="14" customFormat="1" ht="16.5" customHeight="1">
      <c r="A29" s="11">
        <v>673</v>
      </c>
      <c r="B29" s="36">
        <f>'STUDENT NAMES'!B24</f>
        <v>0</v>
      </c>
      <c r="C29" s="49"/>
      <c r="D29" s="12" t="e">
        <f t="shared" si="0"/>
        <v>#N/A</v>
      </c>
      <c r="E29" s="49"/>
      <c r="F29" s="12" t="e">
        <f t="shared" si="1"/>
        <v>#N/A</v>
      </c>
      <c r="G29" s="49"/>
      <c r="H29" s="12" t="e">
        <f t="shared" si="2"/>
        <v>#N/A</v>
      </c>
      <c r="I29" s="49"/>
      <c r="J29" s="12" t="e">
        <f t="shared" si="3"/>
        <v>#N/A</v>
      </c>
      <c r="K29" s="49"/>
      <c r="L29" s="12" t="e">
        <f t="shared" si="4"/>
        <v>#N/A</v>
      </c>
      <c r="M29" s="49"/>
      <c r="N29" s="12" t="e">
        <f t="shared" si="5"/>
        <v>#N/A</v>
      </c>
      <c r="O29" s="12">
        <f t="shared" si="7"/>
        <v>0</v>
      </c>
      <c r="P29" s="13">
        <f t="shared" si="8"/>
        <v>0</v>
      </c>
      <c r="Q29" s="12">
        <f t="shared" si="6"/>
        <v>1</v>
      </c>
      <c r="R29" s="11" t="str">
        <f t="shared" si="9"/>
        <v>E2</v>
      </c>
    </row>
    <row r="30" spans="1:18" s="14" customFormat="1" ht="16.5" customHeight="1">
      <c r="A30" s="11">
        <v>674</v>
      </c>
      <c r="B30" s="36">
        <f>'STUDENT NAMES'!B25</f>
        <v>0</v>
      </c>
      <c r="C30" s="49"/>
      <c r="D30" s="12" t="e">
        <f t="shared" si="0"/>
        <v>#N/A</v>
      </c>
      <c r="E30" s="49"/>
      <c r="F30" s="12" t="e">
        <f t="shared" si="1"/>
        <v>#N/A</v>
      </c>
      <c r="G30" s="49"/>
      <c r="H30" s="12" t="e">
        <f t="shared" si="2"/>
        <v>#N/A</v>
      </c>
      <c r="I30" s="49"/>
      <c r="J30" s="12" t="e">
        <f t="shared" si="3"/>
        <v>#N/A</v>
      </c>
      <c r="K30" s="49"/>
      <c r="L30" s="12" t="e">
        <f t="shared" si="4"/>
        <v>#N/A</v>
      </c>
      <c r="M30" s="49"/>
      <c r="N30" s="12" t="e">
        <f t="shared" si="5"/>
        <v>#N/A</v>
      </c>
      <c r="O30" s="12">
        <f t="shared" si="7"/>
        <v>0</v>
      </c>
      <c r="P30" s="13">
        <f t="shared" si="8"/>
        <v>0</v>
      </c>
      <c r="Q30" s="12">
        <f t="shared" si="6"/>
        <v>1</v>
      </c>
      <c r="R30" s="11" t="str">
        <f t="shared" si="9"/>
        <v>E2</v>
      </c>
    </row>
    <row r="31" spans="1:18" s="14" customFormat="1" ht="16.5" customHeight="1">
      <c r="A31" s="11">
        <v>675</v>
      </c>
      <c r="B31" s="36">
        <f>'STUDENT NAMES'!B26</f>
        <v>0</v>
      </c>
      <c r="C31" s="49"/>
      <c r="D31" s="12" t="e">
        <f t="shared" si="0"/>
        <v>#N/A</v>
      </c>
      <c r="E31" s="49"/>
      <c r="F31" s="12" t="e">
        <f t="shared" si="1"/>
        <v>#N/A</v>
      </c>
      <c r="G31" s="49"/>
      <c r="H31" s="12" t="e">
        <f t="shared" si="2"/>
        <v>#N/A</v>
      </c>
      <c r="I31" s="49"/>
      <c r="J31" s="12" t="e">
        <f t="shared" si="3"/>
        <v>#N/A</v>
      </c>
      <c r="K31" s="49"/>
      <c r="L31" s="12" t="e">
        <f t="shared" si="4"/>
        <v>#N/A</v>
      </c>
      <c r="M31" s="49"/>
      <c r="N31" s="12" t="e">
        <f t="shared" si="5"/>
        <v>#N/A</v>
      </c>
      <c r="O31" s="12">
        <f t="shared" si="7"/>
        <v>0</v>
      </c>
      <c r="P31" s="13">
        <f t="shared" si="8"/>
        <v>0</v>
      </c>
      <c r="Q31" s="12">
        <f t="shared" si="6"/>
        <v>1</v>
      </c>
      <c r="R31" s="11" t="str">
        <f t="shared" si="9"/>
        <v>E2</v>
      </c>
    </row>
    <row r="32" spans="1:18" s="14" customFormat="1" ht="16.5" customHeight="1">
      <c r="A32" s="11">
        <v>676</v>
      </c>
      <c r="B32" s="36">
        <f>'STUDENT NAMES'!B27</f>
        <v>0</v>
      </c>
      <c r="C32" s="49"/>
      <c r="D32" s="12" t="e">
        <f t="shared" si="0"/>
        <v>#N/A</v>
      </c>
      <c r="E32" s="49"/>
      <c r="F32" s="12" t="e">
        <f t="shared" si="1"/>
        <v>#N/A</v>
      </c>
      <c r="G32" s="49"/>
      <c r="H32" s="12" t="e">
        <f t="shared" si="2"/>
        <v>#N/A</v>
      </c>
      <c r="I32" s="49"/>
      <c r="J32" s="12" t="e">
        <f t="shared" si="3"/>
        <v>#N/A</v>
      </c>
      <c r="K32" s="49"/>
      <c r="L32" s="12" t="e">
        <f t="shared" si="4"/>
        <v>#N/A</v>
      </c>
      <c r="M32" s="49"/>
      <c r="N32" s="12" t="e">
        <f t="shared" si="5"/>
        <v>#N/A</v>
      </c>
      <c r="O32" s="12">
        <f t="shared" si="7"/>
        <v>0</v>
      </c>
      <c r="P32" s="13">
        <f t="shared" si="8"/>
        <v>0</v>
      </c>
      <c r="Q32" s="12">
        <f t="shared" si="6"/>
        <v>1</v>
      </c>
      <c r="R32" s="11" t="str">
        <f t="shared" si="9"/>
        <v>E2</v>
      </c>
    </row>
    <row r="33" spans="1:18" s="14" customFormat="1" ht="16.5" customHeight="1">
      <c r="A33" s="11">
        <v>677</v>
      </c>
      <c r="B33" s="36">
        <f>'STUDENT NAMES'!B28</f>
        <v>0</v>
      </c>
      <c r="C33" s="49"/>
      <c r="D33" s="12" t="e">
        <f t="shared" si="0"/>
        <v>#N/A</v>
      </c>
      <c r="E33" s="49"/>
      <c r="F33" s="12" t="e">
        <f t="shared" si="1"/>
        <v>#N/A</v>
      </c>
      <c r="G33" s="49"/>
      <c r="H33" s="12" t="e">
        <f t="shared" si="2"/>
        <v>#N/A</v>
      </c>
      <c r="I33" s="49"/>
      <c r="J33" s="12" t="e">
        <f t="shared" si="3"/>
        <v>#N/A</v>
      </c>
      <c r="K33" s="49"/>
      <c r="L33" s="12" t="e">
        <f t="shared" si="4"/>
        <v>#N/A</v>
      </c>
      <c r="M33" s="49"/>
      <c r="N33" s="12" t="e">
        <f t="shared" si="5"/>
        <v>#N/A</v>
      </c>
      <c r="O33" s="12">
        <f t="shared" si="7"/>
        <v>0</v>
      </c>
      <c r="P33" s="13">
        <f t="shared" si="8"/>
        <v>0</v>
      </c>
      <c r="Q33" s="12">
        <f t="shared" si="6"/>
        <v>1</v>
      </c>
      <c r="R33" s="11" t="str">
        <f t="shared" si="9"/>
        <v>E2</v>
      </c>
    </row>
    <row r="34" spans="1:18" s="14" customFormat="1" ht="16.5" customHeight="1">
      <c r="A34" s="11">
        <v>678</v>
      </c>
      <c r="B34" s="36">
        <f>'STUDENT NAMES'!B29</f>
        <v>0</v>
      </c>
      <c r="C34" s="49"/>
      <c r="D34" s="12" t="e">
        <f t="shared" si="0"/>
        <v>#N/A</v>
      </c>
      <c r="E34" s="49"/>
      <c r="F34" s="12" t="e">
        <f t="shared" si="1"/>
        <v>#N/A</v>
      </c>
      <c r="G34" s="49"/>
      <c r="H34" s="12" t="e">
        <f t="shared" si="2"/>
        <v>#N/A</v>
      </c>
      <c r="I34" s="49"/>
      <c r="J34" s="12" t="e">
        <f t="shared" si="3"/>
        <v>#N/A</v>
      </c>
      <c r="K34" s="49"/>
      <c r="L34" s="12" t="e">
        <f t="shared" si="4"/>
        <v>#N/A</v>
      </c>
      <c r="M34" s="49"/>
      <c r="N34" s="12" t="e">
        <f t="shared" si="5"/>
        <v>#N/A</v>
      </c>
      <c r="O34" s="12">
        <f t="shared" si="7"/>
        <v>0</v>
      </c>
      <c r="P34" s="13">
        <f t="shared" si="8"/>
        <v>0</v>
      </c>
      <c r="Q34" s="12">
        <f t="shared" si="6"/>
        <v>1</v>
      </c>
      <c r="R34" s="11" t="str">
        <f t="shared" si="9"/>
        <v>E2</v>
      </c>
    </row>
    <row r="35" spans="1:18" s="14" customFormat="1" ht="16.5" customHeight="1">
      <c r="A35" s="11">
        <v>679</v>
      </c>
      <c r="B35" s="36">
        <f>'STUDENT NAMES'!B30</f>
        <v>0</v>
      </c>
      <c r="C35" s="49"/>
      <c r="D35" s="12" t="e">
        <f t="shared" si="0"/>
        <v>#N/A</v>
      </c>
      <c r="E35" s="49"/>
      <c r="F35" s="12" t="e">
        <f t="shared" si="1"/>
        <v>#N/A</v>
      </c>
      <c r="G35" s="49"/>
      <c r="H35" s="12" t="e">
        <f t="shared" si="2"/>
        <v>#N/A</v>
      </c>
      <c r="I35" s="49"/>
      <c r="J35" s="12" t="e">
        <f t="shared" si="3"/>
        <v>#N/A</v>
      </c>
      <c r="K35" s="49"/>
      <c r="L35" s="12" t="e">
        <f t="shared" si="4"/>
        <v>#N/A</v>
      </c>
      <c r="M35" s="49"/>
      <c r="N35" s="12" t="e">
        <f t="shared" si="5"/>
        <v>#N/A</v>
      </c>
      <c r="O35" s="12">
        <f t="shared" si="7"/>
        <v>0</v>
      </c>
      <c r="P35" s="13">
        <f t="shared" si="8"/>
        <v>0</v>
      </c>
      <c r="Q35" s="12">
        <f t="shared" si="6"/>
        <v>1</v>
      </c>
      <c r="R35" s="11" t="str">
        <f t="shared" si="9"/>
        <v>E2</v>
      </c>
    </row>
    <row r="36" spans="1:18" s="14" customFormat="1" ht="16.5" customHeight="1">
      <c r="A36" s="11">
        <v>680</v>
      </c>
      <c r="B36" s="36">
        <f>'STUDENT NAMES'!B31</f>
        <v>0</v>
      </c>
      <c r="C36" s="49"/>
      <c r="D36" s="12" t="e">
        <f t="shared" si="0"/>
        <v>#N/A</v>
      </c>
      <c r="E36" s="49"/>
      <c r="F36" s="12" t="e">
        <f t="shared" si="1"/>
        <v>#N/A</v>
      </c>
      <c r="G36" s="49"/>
      <c r="H36" s="12" t="e">
        <f t="shared" si="2"/>
        <v>#N/A</v>
      </c>
      <c r="I36" s="49"/>
      <c r="J36" s="12" t="e">
        <f t="shared" si="3"/>
        <v>#N/A</v>
      </c>
      <c r="K36" s="49"/>
      <c r="L36" s="12" t="e">
        <f t="shared" si="4"/>
        <v>#N/A</v>
      </c>
      <c r="M36" s="49"/>
      <c r="N36" s="12" t="e">
        <f t="shared" si="5"/>
        <v>#N/A</v>
      </c>
      <c r="O36" s="12">
        <f t="shared" si="7"/>
        <v>0</v>
      </c>
      <c r="P36" s="13">
        <f t="shared" si="8"/>
        <v>0</v>
      </c>
      <c r="Q36" s="12">
        <f t="shared" si="6"/>
        <v>1</v>
      </c>
      <c r="R36" s="11" t="str">
        <f t="shared" si="9"/>
        <v>E2</v>
      </c>
    </row>
    <row r="37" spans="1:18" s="14" customFormat="1" ht="16.5" customHeight="1">
      <c r="A37" s="11">
        <v>681</v>
      </c>
      <c r="B37" s="36">
        <f>'STUDENT NAMES'!B32</f>
        <v>0</v>
      </c>
      <c r="C37" s="49"/>
      <c r="D37" s="12" t="e">
        <f t="shared" si="0"/>
        <v>#N/A</v>
      </c>
      <c r="E37" s="49"/>
      <c r="F37" s="12" t="e">
        <f t="shared" si="1"/>
        <v>#N/A</v>
      </c>
      <c r="G37" s="49"/>
      <c r="H37" s="12" t="e">
        <f t="shared" si="2"/>
        <v>#N/A</v>
      </c>
      <c r="I37" s="49"/>
      <c r="J37" s="12" t="e">
        <f t="shared" si="3"/>
        <v>#N/A</v>
      </c>
      <c r="K37" s="49"/>
      <c r="L37" s="12" t="e">
        <f t="shared" si="4"/>
        <v>#N/A</v>
      </c>
      <c r="M37" s="49"/>
      <c r="N37" s="12" t="e">
        <f t="shared" si="5"/>
        <v>#N/A</v>
      </c>
      <c r="O37" s="12">
        <f t="shared" si="7"/>
        <v>0</v>
      </c>
      <c r="P37" s="13">
        <f t="shared" si="8"/>
        <v>0</v>
      </c>
      <c r="Q37" s="12">
        <f t="shared" si="6"/>
        <v>1</v>
      </c>
      <c r="R37" s="11" t="str">
        <f t="shared" si="9"/>
        <v>E2</v>
      </c>
    </row>
    <row r="38" spans="1:18" s="14" customFormat="1" ht="16.5" customHeight="1">
      <c r="A38" s="11">
        <v>682</v>
      </c>
      <c r="B38" s="36">
        <f>'STUDENT NAMES'!B33</f>
        <v>0</v>
      </c>
      <c r="C38" s="49"/>
      <c r="D38" s="12" t="e">
        <f t="shared" si="0"/>
        <v>#N/A</v>
      </c>
      <c r="E38" s="49"/>
      <c r="F38" s="12" t="e">
        <f t="shared" si="1"/>
        <v>#N/A</v>
      </c>
      <c r="G38" s="49"/>
      <c r="H38" s="12" t="e">
        <f t="shared" si="2"/>
        <v>#N/A</v>
      </c>
      <c r="I38" s="49"/>
      <c r="J38" s="12" t="e">
        <f t="shared" si="3"/>
        <v>#N/A</v>
      </c>
      <c r="K38" s="49"/>
      <c r="L38" s="12" t="e">
        <f t="shared" si="4"/>
        <v>#N/A</v>
      </c>
      <c r="M38" s="49"/>
      <c r="N38" s="12" t="e">
        <f t="shared" si="5"/>
        <v>#N/A</v>
      </c>
      <c r="O38" s="12">
        <f t="shared" si="7"/>
        <v>0</v>
      </c>
      <c r="P38" s="13">
        <f t="shared" si="8"/>
        <v>0</v>
      </c>
      <c r="Q38" s="12">
        <f t="shared" si="6"/>
        <v>1</v>
      </c>
      <c r="R38" s="11" t="str">
        <f t="shared" si="9"/>
        <v>E2</v>
      </c>
    </row>
    <row r="39" spans="1:18" s="14" customFormat="1" ht="16.5" customHeight="1">
      <c r="A39" s="11">
        <v>683</v>
      </c>
      <c r="B39" s="36">
        <f>'STUDENT NAMES'!B34</f>
        <v>0</v>
      </c>
      <c r="C39" s="49"/>
      <c r="D39" s="12" t="e">
        <f t="shared" si="0"/>
        <v>#N/A</v>
      </c>
      <c r="E39" s="49"/>
      <c r="F39" s="12" t="e">
        <f t="shared" si="1"/>
        <v>#N/A</v>
      </c>
      <c r="G39" s="49"/>
      <c r="H39" s="12" t="e">
        <f t="shared" si="2"/>
        <v>#N/A</v>
      </c>
      <c r="I39" s="49"/>
      <c r="J39" s="12" t="e">
        <f t="shared" si="3"/>
        <v>#N/A</v>
      </c>
      <c r="K39" s="49"/>
      <c r="L39" s="12" t="e">
        <f t="shared" si="4"/>
        <v>#N/A</v>
      </c>
      <c r="M39" s="49"/>
      <c r="N39" s="12" t="e">
        <f t="shared" si="5"/>
        <v>#N/A</v>
      </c>
      <c r="O39" s="12">
        <f t="shared" si="7"/>
        <v>0</v>
      </c>
      <c r="P39" s="13">
        <f t="shared" si="8"/>
        <v>0</v>
      </c>
      <c r="Q39" s="12">
        <f t="shared" si="6"/>
        <v>1</v>
      </c>
      <c r="R39" s="11" t="str">
        <f t="shared" si="9"/>
        <v>E2</v>
      </c>
    </row>
    <row r="40" spans="1:18" s="14" customFormat="1" ht="16.5" customHeight="1">
      <c r="A40" s="11">
        <v>684</v>
      </c>
      <c r="B40" s="36">
        <f>'STUDENT NAMES'!B35</f>
        <v>0</v>
      </c>
      <c r="C40" s="49"/>
      <c r="D40" s="12" t="e">
        <f t="shared" ref="D40:D43" si="10">RANK(C40,$C$7:$C$53,0)</f>
        <v>#N/A</v>
      </c>
      <c r="E40" s="49"/>
      <c r="F40" s="12" t="e">
        <f t="shared" ref="F40:F43" si="11">RANK(E40,$E$7:$E$53,0)</f>
        <v>#N/A</v>
      </c>
      <c r="G40" s="49"/>
      <c r="H40" s="12" t="e">
        <f t="shared" ref="H40:H43" si="12">RANK(G40,$G$7:$G$53,0)</f>
        <v>#N/A</v>
      </c>
      <c r="I40" s="49"/>
      <c r="J40" s="12" t="e">
        <f t="shared" ref="J40:J43" si="13">RANK(I40,$I$7:$I$53,0)</f>
        <v>#N/A</v>
      </c>
      <c r="K40" s="49"/>
      <c r="L40" s="12" t="e">
        <f t="shared" ref="L40:L43" si="14">RANK(K40,$K$7:$K$53,0)</f>
        <v>#N/A</v>
      </c>
      <c r="M40" s="49"/>
      <c r="N40" s="12" t="e">
        <f t="shared" ref="N40:N43" si="15">RANK(M40,$M$7:$M$53,0)</f>
        <v>#N/A</v>
      </c>
      <c r="O40" s="12">
        <f t="shared" ref="O40:O43" si="16">C40+E40+G40+I40+K40+M40</f>
        <v>0</v>
      </c>
      <c r="P40" s="13">
        <f t="shared" ref="P40:P43" si="17">(O40/600)*100</f>
        <v>0</v>
      </c>
      <c r="Q40" s="12">
        <f t="shared" ref="Q40:Q43" si="18">RANK(P40,$P$7:$P$53,0)</f>
        <v>1</v>
      </c>
      <c r="R40" s="11" t="str">
        <f t="shared" ref="R40:R43" si="19">IF(P40&gt;=91,"A1",IF(P40&gt;=81,"A2",IF(P40&gt;=71,"B1",IF(P40&gt;=61,"B2",IF(P40&gt;=51,"C1",IF(P40&gt;=41,"C2",IF(P40&gt;=33,"D",IF(P40&gt;=21,"E1","E2"))))))))</f>
        <v>E2</v>
      </c>
    </row>
    <row r="41" spans="1:18" s="14" customFormat="1" ht="16.5" customHeight="1">
      <c r="A41" s="11">
        <v>685</v>
      </c>
      <c r="B41" s="36">
        <f>'STUDENT NAMES'!B36</f>
        <v>0</v>
      </c>
      <c r="C41" s="49"/>
      <c r="D41" s="12" t="e">
        <f t="shared" si="10"/>
        <v>#N/A</v>
      </c>
      <c r="E41" s="49"/>
      <c r="F41" s="12" t="e">
        <f t="shared" si="11"/>
        <v>#N/A</v>
      </c>
      <c r="G41" s="49"/>
      <c r="H41" s="12" t="e">
        <f t="shared" si="12"/>
        <v>#N/A</v>
      </c>
      <c r="I41" s="49"/>
      <c r="J41" s="12" t="e">
        <f t="shared" si="13"/>
        <v>#N/A</v>
      </c>
      <c r="K41" s="49"/>
      <c r="L41" s="12" t="e">
        <f t="shared" si="14"/>
        <v>#N/A</v>
      </c>
      <c r="M41" s="49"/>
      <c r="N41" s="12" t="e">
        <f t="shared" si="15"/>
        <v>#N/A</v>
      </c>
      <c r="O41" s="12">
        <f t="shared" si="16"/>
        <v>0</v>
      </c>
      <c r="P41" s="13">
        <f t="shared" si="17"/>
        <v>0</v>
      </c>
      <c r="Q41" s="12">
        <f t="shared" si="18"/>
        <v>1</v>
      </c>
      <c r="R41" s="11" t="str">
        <f t="shared" si="19"/>
        <v>E2</v>
      </c>
    </row>
    <row r="42" spans="1:18" s="14" customFormat="1" ht="16.5" customHeight="1">
      <c r="A42" s="11">
        <v>686</v>
      </c>
      <c r="B42" s="36">
        <f>'STUDENT NAMES'!B37</f>
        <v>0</v>
      </c>
      <c r="C42" s="49"/>
      <c r="D42" s="12" t="e">
        <f t="shared" si="10"/>
        <v>#N/A</v>
      </c>
      <c r="E42" s="49"/>
      <c r="F42" s="12" t="e">
        <f t="shared" si="11"/>
        <v>#N/A</v>
      </c>
      <c r="G42" s="49"/>
      <c r="H42" s="12" t="e">
        <f t="shared" si="12"/>
        <v>#N/A</v>
      </c>
      <c r="I42" s="49"/>
      <c r="J42" s="12" t="e">
        <f t="shared" si="13"/>
        <v>#N/A</v>
      </c>
      <c r="K42" s="49"/>
      <c r="L42" s="12" t="e">
        <f t="shared" si="14"/>
        <v>#N/A</v>
      </c>
      <c r="M42" s="49"/>
      <c r="N42" s="12" t="e">
        <f t="shared" si="15"/>
        <v>#N/A</v>
      </c>
      <c r="O42" s="12">
        <f t="shared" si="16"/>
        <v>0</v>
      </c>
      <c r="P42" s="13">
        <f t="shared" si="17"/>
        <v>0</v>
      </c>
      <c r="Q42" s="12">
        <f t="shared" si="18"/>
        <v>1</v>
      </c>
      <c r="R42" s="11" t="str">
        <f t="shared" si="19"/>
        <v>E2</v>
      </c>
    </row>
    <row r="43" spans="1:18" s="14" customFormat="1" ht="16.5" customHeight="1">
      <c r="A43" s="11">
        <v>687</v>
      </c>
      <c r="B43" s="36">
        <f>'STUDENT NAMES'!B38</f>
        <v>0</v>
      </c>
      <c r="C43" s="49"/>
      <c r="D43" s="12" t="e">
        <f t="shared" si="10"/>
        <v>#N/A</v>
      </c>
      <c r="E43" s="49"/>
      <c r="F43" s="12" t="e">
        <f t="shared" si="11"/>
        <v>#N/A</v>
      </c>
      <c r="G43" s="49"/>
      <c r="H43" s="12" t="e">
        <f t="shared" si="12"/>
        <v>#N/A</v>
      </c>
      <c r="I43" s="49"/>
      <c r="J43" s="12" t="e">
        <f t="shared" si="13"/>
        <v>#N/A</v>
      </c>
      <c r="K43" s="49"/>
      <c r="L43" s="12" t="e">
        <f t="shared" si="14"/>
        <v>#N/A</v>
      </c>
      <c r="M43" s="49"/>
      <c r="N43" s="12" t="e">
        <f t="shared" si="15"/>
        <v>#N/A</v>
      </c>
      <c r="O43" s="12">
        <f t="shared" si="16"/>
        <v>0</v>
      </c>
      <c r="P43" s="13">
        <f t="shared" si="17"/>
        <v>0</v>
      </c>
      <c r="Q43" s="12">
        <f t="shared" si="18"/>
        <v>1</v>
      </c>
      <c r="R43" s="11" t="str">
        <f t="shared" si="19"/>
        <v>E2</v>
      </c>
    </row>
    <row r="44" spans="1:18" s="14" customFormat="1" ht="16.5" customHeight="1">
      <c r="A44" s="11">
        <v>688</v>
      </c>
      <c r="B44" s="36">
        <f>'STUDENT NAMES'!B39</f>
        <v>0</v>
      </c>
      <c r="C44" s="49"/>
      <c r="D44" s="12" t="e">
        <f t="shared" ref="D44:D53" si="20">RANK(C44,$C$7:$C$53,0)</f>
        <v>#N/A</v>
      </c>
      <c r="E44" s="49"/>
      <c r="F44" s="12" t="e">
        <f t="shared" ref="F44:F53" si="21">RANK(E44,$E$7:$E$53,0)</f>
        <v>#N/A</v>
      </c>
      <c r="G44" s="49"/>
      <c r="H44" s="12" t="e">
        <f t="shared" ref="H44:H53" si="22">RANK(G44,$G$7:$G$53,0)</f>
        <v>#N/A</v>
      </c>
      <c r="I44" s="49"/>
      <c r="J44" s="12" t="e">
        <f t="shared" ref="J44:J53" si="23">RANK(I44,$I$7:$I$53,0)</f>
        <v>#N/A</v>
      </c>
      <c r="K44" s="49"/>
      <c r="L44" s="12" t="e">
        <f t="shared" ref="L44:L53" si="24">RANK(K44,$K$7:$K$53,0)</f>
        <v>#N/A</v>
      </c>
      <c r="M44" s="49"/>
      <c r="N44" s="12" t="e">
        <f t="shared" ref="N44:N53" si="25">RANK(M44,$M$7:$M$53,0)</f>
        <v>#N/A</v>
      </c>
      <c r="O44" s="12">
        <f t="shared" ref="O44:O53" si="26">C44+E44+G44+I44+K44+M44</f>
        <v>0</v>
      </c>
      <c r="P44" s="13">
        <f t="shared" ref="P44:P53" si="27">(O44/600)*100</f>
        <v>0</v>
      </c>
      <c r="Q44" s="12">
        <f t="shared" ref="Q44:Q53" si="28">RANK(P44,$P$7:$P$53,0)</f>
        <v>1</v>
      </c>
      <c r="R44" s="11" t="str">
        <f t="shared" ref="R44:R53" si="29">IF(P44&gt;=91,"A1",IF(P44&gt;=81,"A2",IF(P44&gt;=71,"B1",IF(P44&gt;=61,"B2",IF(P44&gt;=51,"C1",IF(P44&gt;=41,"C2",IF(P44&gt;=33,"D",IF(P44&gt;=21,"E1","E2"))))))))</f>
        <v>E2</v>
      </c>
    </row>
    <row r="45" spans="1:18" s="14" customFormat="1" ht="16.5" customHeight="1">
      <c r="A45" s="11">
        <v>689</v>
      </c>
      <c r="B45" s="36">
        <f>'STUDENT NAMES'!B40</f>
        <v>0</v>
      </c>
      <c r="C45" s="49"/>
      <c r="D45" s="12" t="e">
        <f t="shared" si="20"/>
        <v>#N/A</v>
      </c>
      <c r="E45" s="49"/>
      <c r="F45" s="12" t="e">
        <f t="shared" si="21"/>
        <v>#N/A</v>
      </c>
      <c r="G45" s="49"/>
      <c r="H45" s="12" t="e">
        <f t="shared" si="22"/>
        <v>#N/A</v>
      </c>
      <c r="I45" s="49"/>
      <c r="J45" s="12" t="e">
        <f t="shared" si="23"/>
        <v>#N/A</v>
      </c>
      <c r="K45" s="49"/>
      <c r="L45" s="12" t="e">
        <f t="shared" si="24"/>
        <v>#N/A</v>
      </c>
      <c r="M45" s="49"/>
      <c r="N45" s="12" t="e">
        <f t="shared" si="25"/>
        <v>#N/A</v>
      </c>
      <c r="O45" s="12">
        <f t="shared" si="26"/>
        <v>0</v>
      </c>
      <c r="P45" s="13">
        <f t="shared" si="27"/>
        <v>0</v>
      </c>
      <c r="Q45" s="12">
        <f t="shared" si="28"/>
        <v>1</v>
      </c>
      <c r="R45" s="11" t="str">
        <f t="shared" si="29"/>
        <v>E2</v>
      </c>
    </row>
    <row r="46" spans="1:18" s="14" customFormat="1" ht="16.5" customHeight="1">
      <c r="A46" s="11">
        <v>690</v>
      </c>
      <c r="B46" s="36">
        <f>'STUDENT NAMES'!B41</f>
        <v>0</v>
      </c>
      <c r="C46" s="49"/>
      <c r="D46" s="12" t="e">
        <f t="shared" si="20"/>
        <v>#N/A</v>
      </c>
      <c r="E46" s="49"/>
      <c r="F46" s="12" t="e">
        <f t="shared" si="21"/>
        <v>#N/A</v>
      </c>
      <c r="G46" s="49"/>
      <c r="H46" s="12" t="e">
        <f t="shared" si="22"/>
        <v>#N/A</v>
      </c>
      <c r="I46" s="49"/>
      <c r="J46" s="12" t="e">
        <f t="shared" si="23"/>
        <v>#N/A</v>
      </c>
      <c r="K46" s="49"/>
      <c r="L46" s="12" t="e">
        <f t="shared" si="24"/>
        <v>#N/A</v>
      </c>
      <c r="M46" s="49"/>
      <c r="N46" s="12" t="e">
        <f t="shared" si="25"/>
        <v>#N/A</v>
      </c>
      <c r="O46" s="12">
        <f t="shared" si="26"/>
        <v>0</v>
      </c>
      <c r="P46" s="13">
        <f t="shared" si="27"/>
        <v>0</v>
      </c>
      <c r="Q46" s="12">
        <f t="shared" si="28"/>
        <v>1</v>
      </c>
      <c r="R46" s="11" t="str">
        <f t="shared" si="29"/>
        <v>E2</v>
      </c>
    </row>
    <row r="47" spans="1:18" s="14" customFormat="1" ht="16.5" customHeight="1">
      <c r="A47" s="11">
        <v>691</v>
      </c>
      <c r="B47" s="36">
        <f>'STUDENT NAMES'!B42</f>
        <v>0</v>
      </c>
      <c r="C47" s="49"/>
      <c r="D47" s="12" t="e">
        <f t="shared" si="20"/>
        <v>#N/A</v>
      </c>
      <c r="E47" s="49"/>
      <c r="F47" s="12" t="e">
        <f t="shared" si="21"/>
        <v>#N/A</v>
      </c>
      <c r="G47" s="49"/>
      <c r="H47" s="12" t="e">
        <f t="shared" si="22"/>
        <v>#N/A</v>
      </c>
      <c r="I47" s="49"/>
      <c r="J47" s="12" t="e">
        <f t="shared" si="23"/>
        <v>#N/A</v>
      </c>
      <c r="K47" s="49"/>
      <c r="L47" s="12" t="e">
        <f t="shared" si="24"/>
        <v>#N/A</v>
      </c>
      <c r="M47" s="49"/>
      <c r="N47" s="12" t="e">
        <f t="shared" si="25"/>
        <v>#N/A</v>
      </c>
      <c r="O47" s="12">
        <f t="shared" si="26"/>
        <v>0</v>
      </c>
      <c r="P47" s="13">
        <f t="shared" si="27"/>
        <v>0</v>
      </c>
      <c r="Q47" s="12">
        <f t="shared" si="28"/>
        <v>1</v>
      </c>
      <c r="R47" s="11" t="str">
        <f t="shared" si="29"/>
        <v>E2</v>
      </c>
    </row>
    <row r="48" spans="1:18" s="14" customFormat="1" ht="16.5" customHeight="1">
      <c r="A48" s="11">
        <v>692</v>
      </c>
      <c r="B48" s="36">
        <f>'STUDENT NAMES'!B43</f>
        <v>0</v>
      </c>
      <c r="C48" s="49"/>
      <c r="D48" s="12" t="e">
        <f t="shared" si="20"/>
        <v>#N/A</v>
      </c>
      <c r="E48" s="49"/>
      <c r="F48" s="12" t="e">
        <f t="shared" si="21"/>
        <v>#N/A</v>
      </c>
      <c r="G48" s="49"/>
      <c r="H48" s="12" t="e">
        <f t="shared" si="22"/>
        <v>#N/A</v>
      </c>
      <c r="I48" s="49"/>
      <c r="J48" s="12" t="e">
        <f t="shared" si="23"/>
        <v>#N/A</v>
      </c>
      <c r="K48" s="49"/>
      <c r="L48" s="12" t="e">
        <f t="shared" si="24"/>
        <v>#N/A</v>
      </c>
      <c r="M48" s="49"/>
      <c r="N48" s="12" t="e">
        <f t="shared" si="25"/>
        <v>#N/A</v>
      </c>
      <c r="O48" s="12">
        <f t="shared" si="26"/>
        <v>0</v>
      </c>
      <c r="P48" s="13">
        <f t="shared" si="27"/>
        <v>0</v>
      </c>
      <c r="Q48" s="12">
        <f t="shared" si="28"/>
        <v>1</v>
      </c>
      <c r="R48" s="11" t="str">
        <f t="shared" si="29"/>
        <v>E2</v>
      </c>
    </row>
    <row r="49" spans="1:18" s="14" customFormat="1" ht="16.5" customHeight="1">
      <c r="A49" s="11">
        <v>693</v>
      </c>
      <c r="B49" s="36">
        <f>'STUDENT NAMES'!B44</f>
        <v>0</v>
      </c>
      <c r="C49" s="49"/>
      <c r="D49" s="12" t="e">
        <f t="shared" si="20"/>
        <v>#N/A</v>
      </c>
      <c r="E49" s="49"/>
      <c r="F49" s="12" t="e">
        <f t="shared" si="21"/>
        <v>#N/A</v>
      </c>
      <c r="G49" s="49"/>
      <c r="H49" s="12" t="e">
        <f t="shared" si="22"/>
        <v>#N/A</v>
      </c>
      <c r="I49" s="49"/>
      <c r="J49" s="12" t="e">
        <f t="shared" si="23"/>
        <v>#N/A</v>
      </c>
      <c r="K49" s="49"/>
      <c r="L49" s="12" t="e">
        <f t="shared" si="24"/>
        <v>#N/A</v>
      </c>
      <c r="M49" s="49"/>
      <c r="N49" s="12" t="e">
        <f t="shared" si="25"/>
        <v>#N/A</v>
      </c>
      <c r="O49" s="12">
        <f t="shared" si="26"/>
        <v>0</v>
      </c>
      <c r="P49" s="13">
        <f t="shared" si="27"/>
        <v>0</v>
      </c>
      <c r="Q49" s="12">
        <f t="shared" si="28"/>
        <v>1</v>
      </c>
      <c r="R49" s="11" t="str">
        <f t="shared" si="29"/>
        <v>E2</v>
      </c>
    </row>
    <row r="50" spans="1:18" s="14" customFormat="1" ht="16.5" customHeight="1">
      <c r="A50" s="11">
        <v>694</v>
      </c>
      <c r="B50" s="36">
        <f>'STUDENT NAMES'!B45</f>
        <v>0</v>
      </c>
      <c r="C50" s="49"/>
      <c r="D50" s="12" t="e">
        <f t="shared" si="20"/>
        <v>#N/A</v>
      </c>
      <c r="E50" s="49"/>
      <c r="F50" s="12" t="e">
        <f t="shared" si="21"/>
        <v>#N/A</v>
      </c>
      <c r="G50" s="49"/>
      <c r="H50" s="12" t="e">
        <f t="shared" si="22"/>
        <v>#N/A</v>
      </c>
      <c r="I50" s="49"/>
      <c r="J50" s="12" t="e">
        <f t="shared" si="23"/>
        <v>#N/A</v>
      </c>
      <c r="K50" s="49"/>
      <c r="L50" s="12" t="e">
        <f t="shared" si="24"/>
        <v>#N/A</v>
      </c>
      <c r="M50" s="49"/>
      <c r="N50" s="12" t="e">
        <f t="shared" si="25"/>
        <v>#N/A</v>
      </c>
      <c r="O50" s="12">
        <f t="shared" si="26"/>
        <v>0</v>
      </c>
      <c r="P50" s="13">
        <f t="shared" si="27"/>
        <v>0</v>
      </c>
      <c r="Q50" s="12">
        <f t="shared" si="28"/>
        <v>1</v>
      </c>
      <c r="R50" s="11" t="str">
        <f t="shared" si="29"/>
        <v>E2</v>
      </c>
    </row>
    <row r="51" spans="1:18" s="14" customFormat="1" ht="16.5" customHeight="1">
      <c r="A51" s="11">
        <v>695</v>
      </c>
      <c r="B51" s="36">
        <f>'STUDENT NAMES'!B46</f>
        <v>0</v>
      </c>
      <c r="C51" s="49"/>
      <c r="D51" s="12" t="e">
        <f t="shared" si="20"/>
        <v>#N/A</v>
      </c>
      <c r="E51" s="49"/>
      <c r="F51" s="12" t="e">
        <f t="shared" si="21"/>
        <v>#N/A</v>
      </c>
      <c r="G51" s="49"/>
      <c r="H51" s="12" t="e">
        <f t="shared" si="22"/>
        <v>#N/A</v>
      </c>
      <c r="I51" s="49"/>
      <c r="J51" s="12" t="e">
        <f t="shared" si="23"/>
        <v>#N/A</v>
      </c>
      <c r="K51" s="49"/>
      <c r="L51" s="12" t="e">
        <f t="shared" si="24"/>
        <v>#N/A</v>
      </c>
      <c r="M51" s="49"/>
      <c r="N51" s="12" t="e">
        <f t="shared" si="25"/>
        <v>#N/A</v>
      </c>
      <c r="O51" s="12">
        <f t="shared" si="26"/>
        <v>0</v>
      </c>
      <c r="P51" s="13">
        <f t="shared" si="27"/>
        <v>0</v>
      </c>
      <c r="Q51" s="12">
        <f t="shared" si="28"/>
        <v>1</v>
      </c>
      <c r="R51" s="11" t="str">
        <f t="shared" si="29"/>
        <v>E2</v>
      </c>
    </row>
    <row r="52" spans="1:18" s="14" customFormat="1" ht="16.5" customHeight="1">
      <c r="A52" s="11">
        <v>696</v>
      </c>
      <c r="B52" s="36">
        <f>'STUDENT NAMES'!B47</f>
        <v>0</v>
      </c>
      <c r="C52" s="49"/>
      <c r="D52" s="12" t="e">
        <f t="shared" si="20"/>
        <v>#N/A</v>
      </c>
      <c r="E52" s="49"/>
      <c r="F52" s="12" t="e">
        <f t="shared" si="21"/>
        <v>#N/A</v>
      </c>
      <c r="G52" s="49"/>
      <c r="H52" s="12" t="e">
        <f t="shared" si="22"/>
        <v>#N/A</v>
      </c>
      <c r="I52" s="49"/>
      <c r="J52" s="12" t="e">
        <f t="shared" si="23"/>
        <v>#N/A</v>
      </c>
      <c r="K52" s="49"/>
      <c r="L52" s="12" t="e">
        <f t="shared" si="24"/>
        <v>#N/A</v>
      </c>
      <c r="M52" s="49"/>
      <c r="N52" s="12" t="e">
        <f t="shared" si="25"/>
        <v>#N/A</v>
      </c>
      <c r="O52" s="12">
        <f t="shared" si="26"/>
        <v>0</v>
      </c>
      <c r="P52" s="13">
        <f t="shared" si="27"/>
        <v>0</v>
      </c>
      <c r="Q52" s="12">
        <f t="shared" si="28"/>
        <v>1</v>
      </c>
      <c r="R52" s="11" t="str">
        <f t="shared" si="29"/>
        <v>E2</v>
      </c>
    </row>
    <row r="53" spans="1:18" s="14" customFormat="1" ht="16.5" customHeight="1">
      <c r="A53" s="11">
        <v>697</v>
      </c>
      <c r="B53" s="36">
        <f>'STUDENT NAMES'!B48</f>
        <v>0</v>
      </c>
      <c r="C53" s="49"/>
      <c r="D53" s="12" t="e">
        <f t="shared" si="20"/>
        <v>#N/A</v>
      </c>
      <c r="E53" s="49"/>
      <c r="F53" s="12" t="e">
        <f t="shared" si="21"/>
        <v>#N/A</v>
      </c>
      <c r="G53" s="49"/>
      <c r="H53" s="12" t="e">
        <f t="shared" si="22"/>
        <v>#N/A</v>
      </c>
      <c r="I53" s="49"/>
      <c r="J53" s="12" t="e">
        <f t="shared" si="23"/>
        <v>#N/A</v>
      </c>
      <c r="K53" s="49"/>
      <c r="L53" s="12" t="e">
        <f t="shared" si="24"/>
        <v>#N/A</v>
      </c>
      <c r="M53" s="49"/>
      <c r="N53" s="12" t="e">
        <f t="shared" si="25"/>
        <v>#N/A</v>
      </c>
      <c r="O53" s="12">
        <f t="shared" si="26"/>
        <v>0</v>
      </c>
      <c r="P53" s="13">
        <f t="shared" si="27"/>
        <v>0</v>
      </c>
      <c r="Q53" s="12">
        <f t="shared" si="28"/>
        <v>1</v>
      </c>
      <c r="R53" s="11" t="str">
        <f t="shared" si="29"/>
        <v>E2</v>
      </c>
    </row>
    <row r="54" spans="1:18" s="14" customFormat="1" ht="16.5" customHeight="1">
      <c r="A54" s="23"/>
      <c r="B54" s="23"/>
      <c r="C54" s="145" t="s">
        <v>49</v>
      </c>
      <c r="D54" s="145"/>
      <c r="E54" s="145" t="s">
        <v>10</v>
      </c>
      <c r="F54" s="145"/>
      <c r="G54" s="146" t="s">
        <v>12</v>
      </c>
      <c r="H54" s="146"/>
      <c r="I54" s="146" t="s">
        <v>18</v>
      </c>
      <c r="J54" s="146"/>
      <c r="K54" s="146" t="s">
        <v>13</v>
      </c>
      <c r="L54" s="146"/>
      <c r="M54" s="146" t="s">
        <v>14</v>
      </c>
      <c r="N54" s="146"/>
      <c r="O54" s="15"/>
      <c r="P54" s="24"/>
      <c r="Q54" s="16"/>
    </row>
    <row r="55" spans="1:18" s="14" customFormat="1" ht="16.5" customHeight="1">
      <c r="A55" s="151" t="s">
        <v>87</v>
      </c>
      <c r="B55" s="151"/>
      <c r="C55" s="15">
        <f>SUM(C7:C53)</f>
        <v>0</v>
      </c>
      <c r="D55" s="15"/>
      <c r="E55" s="15">
        <f>SUM(E7:E53)</f>
        <v>0</v>
      </c>
      <c r="F55" s="15"/>
      <c r="G55" s="15">
        <f>SUM(G7:G53)</f>
        <v>0</v>
      </c>
      <c r="H55" s="15"/>
      <c r="I55" s="15">
        <f>SUM(I7:I53)</f>
        <v>0</v>
      </c>
      <c r="J55" s="15"/>
      <c r="K55" s="15">
        <f>SUM(K7:K53)</f>
        <v>0</v>
      </c>
      <c r="L55" s="15"/>
      <c r="M55" s="15">
        <f>SUM(M7:M53)</f>
        <v>0</v>
      </c>
      <c r="N55" s="15"/>
      <c r="O55" s="15"/>
      <c r="P55" s="67">
        <f>SUM(P7:P53)</f>
        <v>0</v>
      </c>
      <c r="Q55" s="16"/>
    </row>
    <row r="56" spans="1:18" s="14" customFormat="1" ht="16.5" customHeight="1">
      <c r="A56" s="150" t="s">
        <v>20</v>
      </c>
      <c r="B56" s="150"/>
      <c r="C56" s="7" t="e">
        <f>AVERAGE(C7:C53)/100*100</f>
        <v>#DIV/0!</v>
      </c>
      <c r="D56" s="7"/>
      <c r="E56" s="7" t="e">
        <f>AVERAGE(E7:E53)/100*100</f>
        <v>#DIV/0!</v>
      </c>
      <c r="F56" s="7"/>
      <c r="G56" s="7" t="e">
        <f>AVERAGE(G7:G53)/100*100</f>
        <v>#DIV/0!</v>
      </c>
      <c r="H56" s="7"/>
      <c r="I56" s="7" t="e">
        <f>AVERAGE(I7:I53)/100*100</f>
        <v>#DIV/0!</v>
      </c>
      <c r="J56" s="7"/>
      <c r="K56" s="7" t="e">
        <f>AVERAGE(K7:K53)/100*100</f>
        <v>#DIV/0!</v>
      </c>
      <c r="L56" s="7"/>
      <c r="M56" s="7" t="e">
        <f>AVERAGE(M7:M53)/100*100</f>
        <v>#DIV/0!</v>
      </c>
      <c r="N56" s="7"/>
      <c r="O56" s="7"/>
      <c r="P56" s="68">
        <f>AVERAGE(P7:P53)</f>
        <v>0</v>
      </c>
    </row>
    <row r="57" spans="1:18" s="14" customFormat="1" ht="16.5" customHeight="1">
      <c r="A57" s="143" t="s">
        <v>21</v>
      </c>
      <c r="B57" s="143"/>
      <c r="C57" s="8" t="e">
        <f t="shared" ref="C57" si="30">(C64-C58)*100/C64</f>
        <v>#DIV/0!</v>
      </c>
      <c r="D57" s="8"/>
      <c r="E57" s="8" t="e">
        <f t="shared" ref="E57" si="31">(E64-E58)*100/E64</f>
        <v>#DIV/0!</v>
      </c>
      <c r="F57" s="8"/>
      <c r="G57" s="8" t="e">
        <f t="shared" ref="G57" si="32">(G64-G58)*100/G64</f>
        <v>#DIV/0!</v>
      </c>
      <c r="H57" s="8"/>
      <c r="I57" s="8" t="e">
        <f t="shared" ref="I57" si="33">(I64-I58)*100/I64</f>
        <v>#DIV/0!</v>
      </c>
      <c r="J57" s="8"/>
      <c r="K57" s="8" t="e">
        <f t="shared" ref="K57" si="34">(K64-K58)*100/K64</f>
        <v>#DIV/0!</v>
      </c>
      <c r="L57" s="8"/>
      <c r="M57" s="8" t="e">
        <f t="shared" ref="M57" si="35">(M64-M58)*100/M64</f>
        <v>#DIV/0!</v>
      </c>
      <c r="N57" s="8"/>
      <c r="O57" s="8"/>
      <c r="P57" s="68">
        <f>(P64-P58)*100/P64</f>
        <v>0</v>
      </c>
    </row>
    <row r="58" spans="1:18" s="14" customFormat="1" ht="16.5" customHeight="1">
      <c r="A58" s="143" t="s">
        <v>22</v>
      </c>
      <c r="B58" s="143"/>
      <c r="C58" s="9">
        <f>COUNTIF(C7:C53,"&lt;33")</f>
        <v>0</v>
      </c>
      <c r="D58" s="9"/>
      <c r="E58" s="9">
        <f>COUNTIF(E7:E53,"&lt;33")</f>
        <v>0</v>
      </c>
      <c r="F58" s="9"/>
      <c r="G58" s="9">
        <f>COUNTIF(G7:G53,"&lt;33")</f>
        <v>0</v>
      </c>
      <c r="H58" s="9"/>
      <c r="I58" s="9">
        <f>COUNTIF(I7:I53,"&lt;33")</f>
        <v>0</v>
      </c>
      <c r="J58" s="9"/>
      <c r="K58" s="9">
        <f>COUNTIF(K7:K53,"&lt;33")</f>
        <v>0</v>
      </c>
      <c r="L58" s="9"/>
      <c r="M58" s="9">
        <f>COUNTIF(M7:M53,"&lt;33")</f>
        <v>0</v>
      </c>
      <c r="N58" s="9"/>
      <c r="O58" s="9"/>
      <c r="P58" s="15">
        <f>COUNTIF(P7:P53,"&lt;33")</f>
        <v>47</v>
      </c>
    </row>
    <row r="59" spans="1:18" s="14" customFormat="1" ht="16.5" customHeight="1">
      <c r="A59" s="143" t="s">
        <v>23</v>
      </c>
      <c r="B59" s="143"/>
      <c r="C59" s="10">
        <f>COUNTIF(C7:C53,"&gt;=33")-C63-C62-C61-C60</f>
        <v>0</v>
      </c>
      <c r="D59" s="10"/>
      <c r="E59" s="10">
        <f>COUNTIF(E7:E53,"&gt;=33")-E63-E62-E61-E60</f>
        <v>0</v>
      </c>
      <c r="F59" s="10"/>
      <c r="G59" s="10">
        <f>COUNTIF(G7:G53,"&gt;=33")-G63-G62-G61-G60</f>
        <v>0</v>
      </c>
      <c r="H59" s="10"/>
      <c r="I59" s="10">
        <f>COUNTIF(I7:I53,"&gt;=33")-I63-I62-I61-I60</f>
        <v>0</v>
      </c>
      <c r="J59" s="10"/>
      <c r="K59" s="10">
        <f>COUNTIF(K7:K53,"&gt;=33")-K63-K62-K61-K60</f>
        <v>0</v>
      </c>
      <c r="L59" s="10"/>
      <c r="M59" s="10">
        <f>COUNTIF(M7:M53,"&gt;=33")-M63-M62-M61-M60</f>
        <v>0</v>
      </c>
      <c r="N59" s="10"/>
      <c r="O59" s="10"/>
      <c r="P59" s="15">
        <f>COUNTIF(P7:P53,"&gt;=33")-P60-P61-P62-P63</f>
        <v>0</v>
      </c>
    </row>
    <row r="60" spans="1:18" s="14" customFormat="1" ht="16.5" customHeight="1">
      <c r="A60" s="143" t="s">
        <v>24</v>
      </c>
      <c r="B60" s="143"/>
      <c r="C60" s="10">
        <f>COUNTIF(C7:C53,"&gt;=60")-C63-C62-C61</f>
        <v>0</v>
      </c>
      <c r="D60" s="10"/>
      <c r="E60" s="10">
        <f>COUNTIF(E7:E53,"&gt;=60")-E63-E62-E61</f>
        <v>0</v>
      </c>
      <c r="F60" s="10"/>
      <c r="G60" s="10">
        <f>COUNTIF(G7:G53,"&gt;=60")-G63-G62-G61</f>
        <v>0</v>
      </c>
      <c r="H60" s="10"/>
      <c r="I60" s="10">
        <f>COUNTIF(I7:I53,"&gt;=60")-I63-I62-I61</f>
        <v>0</v>
      </c>
      <c r="J60" s="10"/>
      <c r="K60" s="10">
        <f>COUNTIF(K7:K53,"&gt;=60")-K63-K62-K61</f>
        <v>0</v>
      </c>
      <c r="L60" s="10"/>
      <c r="M60" s="10">
        <f>COUNTIF(M7:M53,"&gt;=60")-M63-M62-M61</f>
        <v>0</v>
      </c>
      <c r="N60" s="10"/>
      <c r="O60" s="10"/>
      <c r="P60" s="15">
        <f>COUNTIF(P7:P53,"&gt;=60")-P61-P62-P63</f>
        <v>0</v>
      </c>
    </row>
    <row r="61" spans="1:18" s="14" customFormat="1" ht="16.5" customHeight="1">
      <c r="A61" s="143" t="s">
        <v>25</v>
      </c>
      <c r="B61" s="143"/>
      <c r="C61" s="10">
        <f>COUNTIF(C7:C53,"&gt;=75")-C63-C62</f>
        <v>0</v>
      </c>
      <c r="D61" s="10"/>
      <c r="E61" s="10">
        <f>COUNTIF(E7:E53,"&gt;=75")-E63-E62</f>
        <v>0</v>
      </c>
      <c r="F61" s="10"/>
      <c r="G61" s="10">
        <f>COUNTIF(G7:G53,"&gt;=75")-G63-G62</f>
        <v>0</v>
      </c>
      <c r="H61" s="10"/>
      <c r="I61" s="10">
        <f>COUNTIF(I7:I53,"&gt;=75")-I63-I62</f>
        <v>0</v>
      </c>
      <c r="J61" s="10"/>
      <c r="K61" s="10">
        <f>COUNTIF(K7:K53,"&gt;=75")-K63-K62</f>
        <v>0</v>
      </c>
      <c r="L61" s="10"/>
      <c r="M61" s="10">
        <f>COUNTIF(M7:M53,"&gt;=75")-M63-M62</f>
        <v>0</v>
      </c>
      <c r="N61" s="10"/>
      <c r="O61" s="10"/>
      <c r="P61" s="15">
        <f>COUNTIF(P7:P53,"&gt;=75")-P62-P63</f>
        <v>0</v>
      </c>
    </row>
    <row r="62" spans="1:18" s="14" customFormat="1" ht="16.5" customHeight="1">
      <c r="A62" s="143" t="s">
        <v>82</v>
      </c>
      <c r="B62" s="143"/>
      <c r="C62" s="10">
        <f>COUNTIF(C7:C53,"&gt;=90")-C63</f>
        <v>0</v>
      </c>
      <c r="D62" s="9"/>
      <c r="E62" s="10">
        <f>COUNTIF(E7:E53,"&gt;=90")-E63</f>
        <v>0</v>
      </c>
      <c r="F62" s="9"/>
      <c r="G62" s="10">
        <f>COUNTIF(G7:G53,"&gt;=90")-G63</f>
        <v>0</v>
      </c>
      <c r="H62" s="9"/>
      <c r="I62" s="10">
        <f>COUNTIF(I7:I53,"&gt;=90")-I63</f>
        <v>0</v>
      </c>
      <c r="J62" s="9"/>
      <c r="K62" s="10">
        <f>COUNTIF(K7:K53,"&gt;=90")-K63</f>
        <v>0</v>
      </c>
      <c r="L62" s="9"/>
      <c r="M62" s="10">
        <f>COUNTIF(M7:M53,"&gt;=90")-M63</f>
        <v>0</v>
      </c>
      <c r="N62" s="9"/>
      <c r="O62" s="9"/>
      <c r="P62" s="15">
        <f>COUNTIF(P7:P53,"&gt;=90")-P63</f>
        <v>0</v>
      </c>
    </row>
    <row r="63" spans="1:18" s="14" customFormat="1" ht="16.5" customHeight="1">
      <c r="A63" s="148" t="s">
        <v>83</v>
      </c>
      <c r="B63" s="143"/>
      <c r="C63" s="9">
        <f>COUNTIF(C7:C53,"&gt;95")</f>
        <v>0</v>
      </c>
      <c r="D63" s="9"/>
      <c r="E63" s="9">
        <f>COUNTIF(E7:E53,"&gt;95")</f>
        <v>0</v>
      </c>
      <c r="F63" s="9"/>
      <c r="G63" s="9">
        <f>COUNTIF(G7:G53,"&gt;95")</f>
        <v>0</v>
      </c>
      <c r="H63" s="9"/>
      <c r="I63" s="9">
        <f>COUNTIF(I7:I53,"&gt;95")</f>
        <v>0</v>
      </c>
      <c r="J63" s="9"/>
      <c r="K63" s="9">
        <f>COUNTIF(K7:K53,"&gt;95")</f>
        <v>0</v>
      </c>
      <c r="L63" s="9"/>
      <c r="M63" s="9">
        <f>COUNTIF(M7:M53,"&gt;95")</f>
        <v>0</v>
      </c>
      <c r="N63" s="9"/>
      <c r="O63" s="9"/>
      <c r="P63" s="15">
        <f>COUNTIF(P7:P53,"&gt;95")</f>
        <v>0</v>
      </c>
    </row>
    <row r="64" spans="1:18" s="14" customFormat="1" ht="16.5" customHeight="1">
      <c r="A64" s="143" t="s">
        <v>26</v>
      </c>
      <c r="B64" s="143"/>
      <c r="C64" s="10">
        <f>SUM(C58:C63)</f>
        <v>0</v>
      </c>
      <c r="D64" s="10"/>
      <c r="E64" s="10">
        <f>SUM(E58:E63)</f>
        <v>0</v>
      </c>
      <c r="F64" s="10"/>
      <c r="G64" s="10">
        <f>SUM(G58:G63)</f>
        <v>0</v>
      </c>
      <c r="H64" s="10"/>
      <c r="I64" s="10">
        <f>SUM(I58:I63)</f>
        <v>0</v>
      </c>
      <c r="J64" s="10"/>
      <c r="K64" s="10">
        <f>SUM(K58:K63)</f>
        <v>0</v>
      </c>
      <c r="L64" s="10"/>
      <c r="M64" s="10">
        <f>SUM(M58:M63)</f>
        <v>0</v>
      </c>
      <c r="N64" s="10"/>
      <c r="O64" s="10"/>
      <c r="P64" s="56">
        <f>SUM(P58:P63)</f>
        <v>47</v>
      </c>
    </row>
    <row r="65" spans="1:18">
      <c r="B65" s="88">
        <v>0.4</v>
      </c>
      <c r="C65" s="2">
        <f>COUNTIF(C7:C53,"&lt;40")</f>
        <v>0</v>
      </c>
      <c r="E65" s="2">
        <f>COUNTIF(E7:E53,"&lt;40")</f>
        <v>0</v>
      </c>
      <c r="G65" s="2">
        <f>COUNTIF(G7:G53,"&lt;40")</f>
        <v>0</v>
      </c>
      <c r="I65" s="2">
        <f>COUNTIF(I7:I53,"&lt;40")</f>
        <v>0</v>
      </c>
      <c r="K65" s="2">
        <f>COUNTIF(K7:K53,"&lt;40")</f>
        <v>0</v>
      </c>
      <c r="M65" s="2">
        <f>COUNTIF(M7:M53,"&lt;40")</f>
        <v>0</v>
      </c>
      <c r="P65" s="2">
        <f>COUNTIF(P7:P53,"&lt;40")</f>
        <v>47</v>
      </c>
    </row>
    <row r="66" spans="1:18">
      <c r="B66" s="88">
        <v>0.6</v>
      </c>
      <c r="C66" s="2">
        <f>COUNTIF(C7:C53,"&lt;40")</f>
        <v>0</v>
      </c>
      <c r="E66" s="2">
        <f>COUNTIF(E7:E53,"&lt;40")</f>
        <v>0</v>
      </c>
      <c r="G66" s="2">
        <f>COUNTIF(G7:G53,"&lt;40")</f>
        <v>0</v>
      </c>
      <c r="I66" s="2">
        <f>COUNTIF(I7:I53,"&lt;40")</f>
        <v>0</v>
      </c>
      <c r="K66" s="2">
        <f>COUNTIF(K7:K53,"&lt;40")</f>
        <v>0</v>
      </c>
      <c r="M66" s="2">
        <f>COUNTIF(M7:M53,"&lt;40")</f>
        <v>0</v>
      </c>
      <c r="P66" s="2">
        <f>COUNTIF(P7:P53,"&lt;40")</f>
        <v>47</v>
      </c>
    </row>
    <row r="67" spans="1:18" ht="12.75" customHeight="1">
      <c r="A67" s="140" t="s">
        <v>27</v>
      </c>
      <c r="B67" s="140"/>
      <c r="C67" s="140" t="s">
        <v>28</v>
      </c>
      <c r="D67" s="140"/>
      <c r="E67" s="140" t="s">
        <v>33</v>
      </c>
      <c r="F67" s="140" t="s">
        <v>30</v>
      </c>
      <c r="G67" s="140"/>
      <c r="H67" s="139" t="s">
        <v>31</v>
      </c>
      <c r="I67" s="139"/>
      <c r="J67" s="17"/>
      <c r="K67" s="139" t="s">
        <v>21</v>
      </c>
      <c r="L67" s="138" t="s">
        <v>34</v>
      </c>
      <c r="M67" s="138" t="s">
        <v>23</v>
      </c>
      <c r="N67" s="138" t="s">
        <v>24</v>
      </c>
      <c r="O67" s="138" t="s">
        <v>25</v>
      </c>
      <c r="P67" s="138" t="s">
        <v>35</v>
      </c>
      <c r="Q67" s="138" t="s">
        <v>35</v>
      </c>
      <c r="R67" s="147" t="s">
        <v>32</v>
      </c>
    </row>
    <row r="68" spans="1:18" ht="17.25" customHeight="1">
      <c r="A68" s="140"/>
      <c r="B68" s="140"/>
      <c r="C68" s="140"/>
      <c r="D68" s="140"/>
      <c r="E68" s="140"/>
      <c r="F68" s="140"/>
      <c r="G68" s="140"/>
      <c r="H68" s="139"/>
      <c r="I68" s="139"/>
      <c r="J68" s="17"/>
      <c r="K68" s="139"/>
      <c r="L68" s="138"/>
      <c r="M68" s="138"/>
      <c r="N68" s="138"/>
      <c r="O68" s="138"/>
      <c r="P68" s="138"/>
      <c r="Q68" s="138"/>
      <c r="R68" s="147"/>
    </row>
    <row r="69" spans="1:18" ht="15" customHeight="1">
      <c r="A69" s="141"/>
      <c r="B69" s="142"/>
      <c r="C69" s="136" t="s">
        <v>64</v>
      </c>
      <c r="D69" s="136"/>
      <c r="E69" s="17" t="s">
        <v>11</v>
      </c>
      <c r="F69" s="17"/>
      <c r="G69" s="19">
        <f>C55</f>
        <v>0</v>
      </c>
      <c r="H69" s="17"/>
      <c r="I69" s="20" t="e">
        <f>C56</f>
        <v>#DIV/0!</v>
      </c>
      <c r="J69" s="17"/>
      <c r="K69" s="20" t="e">
        <f>C57</f>
        <v>#DIV/0!</v>
      </c>
      <c r="L69" s="17">
        <f>C58</f>
        <v>0</v>
      </c>
      <c r="M69" s="19">
        <f>C59</f>
        <v>0</v>
      </c>
      <c r="N69" s="19">
        <f>C59</f>
        <v>0</v>
      </c>
      <c r="O69" s="21">
        <f>C61</f>
        <v>0</v>
      </c>
      <c r="P69" s="18">
        <f>C62</f>
        <v>0</v>
      </c>
      <c r="Q69" s="18">
        <f>C63</f>
        <v>0</v>
      </c>
      <c r="R69" s="21">
        <f>C64</f>
        <v>0</v>
      </c>
    </row>
    <row r="70" spans="1:18" ht="15" customHeight="1">
      <c r="A70" s="141"/>
      <c r="B70" s="142"/>
      <c r="C70" s="136" t="s">
        <v>63</v>
      </c>
      <c r="D70" s="136"/>
      <c r="E70" s="17" t="s">
        <v>10</v>
      </c>
      <c r="F70" s="17"/>
      <c r="G70" s="19">
        <f>E55</f>
        <v>0</v>
      </c>
      <c r="H70" s="17"/>
      <c r="I70" s="20" t="e">
        <f>E56</f>
        <v>#DIV/0!</v>
      </c>
      <c r="J70" s="17"/>
      <c r="K70" s="20" t="e">
        <f>E57</f>
        <v>#DIV/0!</v>
      </c>
      <c r="L70" s="17">
        <f>E58</f>
        <v>0</v>
      </c>
      <c r="M70" s="19">
        <f>E59</f>
        <v>0</v>
      </c>
      <c r="N70" s="19">
        <f>E60</f>
        <v>0</v>
      </c>
      <c r="O70" s="21">
        <f>E61</f>
        <v>0</v>
      </c>
      <c r="P70" s="18">
        <f>E62</f>
        <v>0</v>
      </c>
      <c r="Q70" s="18">
        <f>E63</f>
        <v>0</v>
      </c>
      <c r="R70" s="21">
        <f>E64</f>
        <v>0</v>
      </c>
    </row>
    <row r="71" spans="1:18" ht="15" customHeight="1">
      <c r="A71" s="141"/>
      <c r="B71" s="142"/>
      <c r="C71" s="136" t="s">
        <v>65</v>
      </c>
      <c r="D71" s="136"/>
      <c r="E71" s="17" t="s">
        <v>12</v>
      </c>
      <c r="F71" s="17"/>
      <c r="G71" s="19">
        <f>G55</f>
        <v>0</v>
      </c>
      <c r="H71" s="17"/>
      <c r="I71" s="20" t="e">
        <f>G56</f>
        <v>#DIV/0!</v>
      </c>
      <c r="J71" s="17"/>
      <c r="K71" s="20" t="e">
        <f>G57</f>
        <v>#DIV/0!</v>
      </c>
      <c r="L71" s="17">
        <f>G58</f>
        <v>0</v>
      </c>
      <c r="M71" s="19">
        <f>G59</f>
        <v>0</v>
      </c>
      <c r="N71" s="19">
        <f>G60</f>
        <v>0</v>
      </c>
      <c r="O71" s="21">
        <f>G61</f>
        <v>0</v>
      </c>
      <c r="P71" s="18">
        <f>G62</f>
        <v>0</v>
      </c>
      <c r="Q71" s="18">
        <f>G63</f>
        <v>0</v>
      </c>
      <c r="R71" s="21">
        <f>G64</f>
        <v>0</v>
      </c>
    </row>
    <row r="72" spans="1:18" ht="15" customHeight="1">
      <c r="A72" s="141"/>
      <c r="B72" s="142"/>
      <c r="C72" s="136" t="s">
        <v>66</v>
      </c>
      <c r="D72" s="136"/>
      <c r="E72" s="17" t="s">
        <v>18</v>
      </c>
      <c r="F72" s="17"/>
      <c r="G72" s="19">
        <f>I55</f>
        <v>0</v>
      </c>
      <c r="H72" s="17"/>
      <c r="I72" s="20" t="e">
        <f>I56</f>
        <v>#DIV/0!</v>
      </c>
      <c r="J72" s="17"/>
      <c r="K72" s="20" t="e">
        <f>I57</f>
        <v>#DIV/0!</v>
      </c>
      <c r="L72" s="17">
        <f>I58</f>
        <v>0</v>
      </c>
      <c r="M72" s="19">
        <f>I59</f>
        <v>0</v>
      </c>
      <c r="N72" s="19">
        <f>I60</f>
        <v>0</v>
      </c>
      <c r="O72" s="21">
        <f>I61</f>
        <v>0</v>
      </c>
      <c r="P72" s="18">
        <f>I62</f>
        <v>0</v>
      </c>
      <c r="Q72" s="18">
        <f>I63</f>
        <v>0</v>
      </c>
      <c r="R72" s="21">
        <f>I64</f>
        <v>0</v>
      </c>
    </row>
    <row r="73" spans="1:18" ht="15" customHeight="1">
      <c r="A73" s="137"/>
      <c r="B73" s="137"/>
      <c r="C73" s="136" t="s">
        <v>68</v>
      </c>
      <c r="D73" s="136"/>
      <c r="E73" s="17" t="s">
        <v>13</v>
      </c>
      <c r="F73" s="17"/>
      <c r="G73" s="19">
        <f>K55</f>
        <v>0</v>
      </c>
      <c r="H73" s="17"/>
      <c r="I73" s="20" t="e">
        <f>K56</f>
        <v>#DIV/0!</v>
      </c>
      <c r="J73" s="17"/>
      <c r="K73" s="20" t="e">
        <f>K57</f>
        <v>#DIV/0!</v>
      </c>
      <c r="L73" s="17">
        <f>K58</f>
        <v>0</v>
      </c>
      <c r="M73" s="19">
        <f>K59</f>
        <v>0</v>
      </c>
      <c r="N73" s="19">
        <f>K60</f>
        <v>0</v>
      </c>
      <c r="O73" s="21">
        <f>K61</f>
        <v>0</v>
      </c>
      <c r="P73" s="18">
        <f>K62</f>
        <v>0</v>
      </c>
      <c r="Q73" s="18">
        <f>K63</f>
        <v>0</v>
      </c>
      <c r="R73" s="21">
        <f>K64</f>
        <v>0</v>
      </c>
    </row>
    <row r="74" spans="1:18" ht="15" customHeight="1">
      <c r="A74" s="137"/>
      <c r="B74" s="137"/>
      <c r="C74" s="136" t="s">
        <v>69</v>
      </c>
      <c r="D74" s="136"/>
      <c r="E74" s="17" t="s">
        <v>14</v>
      </c>
      <c r="F74" s="17"/>
      <c r="G74" s="19">
        <f>M55</f>
        <v>0</v>
      </c>
      <c r="H74" s="17"/>
      <c r="I74" s="20" t="e">
        <f>M56</f>
        <v>#DIV/0!</v>
      </c>
      <c r="J74" s="17"/>
      <c r="K74" s="20" t="e">
        <f>M57</f>
        <v>#DIV/0!</v>
      </c>
      <c r="L74" s="17">
        <f>M58</f>
        <v>0</v>
      </c>
      <c r="M74" s="19">
        <f>M59</f>
        <v>0</v>
      </c>
      <c r="N74" s="19">
        <f>M60</f>
        <v>0</v>
      </c>
      <c r="O74" s="21">
        <f>M61</f>
        <v>0</v>
      </c>
      <c r="P74" s="18">
        <f>M62</f>
        <v>0</v>
      </c>
      <c r="Q74" s="18">
        <f>M63</f>
        <v>0</v>
      </c>
      <c r="R74" s="21">
        <f>M64</f>
        <v>0</v>
      </c>
    </row>
    <row r="78" spans="1:18" s="22" customFormat="1">
      <c r="B78" s="5" t="s">
        <v>36</v>
      </c>
      <c r="C78" s="135" t="s">
        <v>37</v>
      </c>
      <c r="D78" s="135"/>
      <c r="E78" s="135"/>
      <c r="F78" s="5"/>
      <c r="G78" s="5"/>
      <c r="H78" s="5"/>
      <c r="I78" s="5"/>
      <c r="J78" s="5" t="s">
        <v>38</v>
      </c>
      <c r="K78" s="5"/>
      <c r="L78" s="5"/>
      <c r="M78" s="5"/>
      <c r="N78" s="5"/>
      <c r="P78" s="22" t="s">
        <v>39</v>
      </c>
    </row>
    <row r="79" spans="1:18">
      <c r="B79" s="2" t="s">
        <v>95</v>
      </c>
    </row>
  </sheetData>
  <mergeCells count="57">
    <mergeCell ref="R67:R68"/>
    <mergeCell ref="A1:R1"/>
    <mergeCell ref="A2:R2"/>
    <mergeCell ref="A3:R3"/>
    <mergeCell ref="A56:B56"/>
    <mergeCell ref="E5:F5"/>
    <mergeCell ref="C54:D54"/>
    <mergeCell ref="G54:H54"/>
    <mergeCell ref="I54:J54"/>
    <mergeCell ref="K5:L5"/>
    <mergeCell ref="M5:N5"/>
    <mergeCell ref="Q5:Q6"/>
    <mergeCell ref="R5:R6"/>
    <mergeCell ref="C5:D5"/>
    <mergeCell ref="G5:H5"/>
    <mergeCell ref="I5:J5"/>
    <mergeCell ref="K54:L54"/>
    <mergeCell ref="M54:N54"/>
    <mergeCell ref="A4:R4"/>
    <mergeCell ref="A60:B60"/>
    <mergeCell ref="E54:F54"/>
    <mergeCell ref="P5:P6"/>
    <mergeCell ref="A61:B61"/>
    <mergeCell ref="A58:B58"/>
    <mergeCell ref="A59:B59"/>
    <mergeCell ref="A5:A6"/>
    <mergeCell ref="B5:B6"/>
    <mergeCell ref="A57:B57"/>
    <mergeCell ref="A55:B55"/>
    <mergeCell ref="A64:B64"/>
    <mergeCell ref="A67:B68"/>
    <mergeCell ref="C67:D68"/>
    <mergeCell ref="A62:B62"/>
    <mergeCell ref="A71:B71"/>
    <mergeCell ref="C71:D71"/>
    <mergeCell ref="A70:B70"/>
    <mergeCell ref="C70:D70"/>
    <mergeCell ref="A63:B63"/>
    <mergeCell ref="L67:L68"/>
    <mergeCell ref="M67:M68"/>
    <mergeCell ref="H67:I68"/>
    <mergeCell ref="Q67:Q68"/>
    <mergeCell ref="A69:B69"/>
    <mergeCell ref="C69:D69"/>
    <mergeCell ref="N67:N68"/>
    <mergeCell ref="O67:O68"/>
    <mergeCell ref="P67:P68"/>
    <mergeCell ref="E67:E68"/>
    <mergeCell ref="F67:G68"/>
    <mergeCell ref="K67:K68"/>
    <mergeCell ref="C78:E78"/>
    <mergeCell ref="A72:B72"/>
    <mergeCell ref="C72:D72"/>
    <mergeCell ref="A73:B73"/>
    <mergeCell ref="C73:D73"/>
    <mergeCell ref="A74:B74"/>
    <mergeCell ref="C74:D74"/>
  </mergeCells>
  <pageMargins left="0.70866141732283472" right="0.35433070866141736" top="0.43307086614173229" bottom="0.43307086614173229" header="0.31496062992125984" footer="0.31496062992125984"/>
  <pageSetup paperSize="9" scale="68" orientation="portrait" verticalDpi="1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R79"/>
  <sheetViews>
    <sheetView view="pageBreakPreview" topLeftCell="A40" zoomScale="130" zoomScaleSheetLayoutView="130" workbookViewId="0">
      <selection activeCell="B46" sqref="B46:R53"/>
    </sheetView>
  </sheetViews>
  <sheetFormatPr defaultColWidth="9.140625" defaultRowHeight="12.75"/>
  <cols>
    <col min="1" max="1" width="4.5703125" style="1" bestFit="1" customWidth="1"/>
    <col min="2" max="2" width="30.28515625" style="104" bestFit="1" customWidth="1"/>
    <col min="3" max="3" width="7.7109375" style="2" customWidth="1"/>
    <col min="4" max="4" width="3.7109375" style="2" customWidth="1"/>
    <col min="5" max="5" width="7.7109375" style="2" customWidth="1"/>
    <col min="6" max="6" width="3.7109375" style="2" customWidth="1"/>
    <col min="7" max="7" width="7.7109375" style="2" customWidth="1"/>
    <col min="8" max="8" width="3.7109375" style="2" customWidth="1"/>
    <col min="9" max="9" width="7.7109375" style="2" customWidth="1"/>
    <col min="10" max="10" width="3.7109375" style="2" customWidth="1"/>
    <col min="11" max="11" width="7.7109375" style="2" customWidth="1"/>
    <col min="12" max="12" width="4.140625" style="2" customWidth="1"/>
    <col min="13" max="13" width="7.7109375" style="2" customWidth="1"/>
    <col min="14" max="14" width="3.85546875" style="2" customWidth="1"/>
    <col min="15" max="16" width="7.7109375" style="1" customWidth="1"/>
    <col min="17" max="17" width="3.7109375" style="1" customWidth="1"/>
    <col min="18" max="18" width="4.140625" style="1" customWidth="1"/>
    <col min="19" max="16384" width="9.140625" style="1"/>
  </cols>
  <sheetData>
    <row r="1" spans="1:18">
      <c r="A1" s="135" t="str">
        <f>TITLE!A1</f>
        <v>PM SHRI SCHOOL JAWAHAR NAVODAYA VIDYALAYA, RAJKOT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</row>
    <row r="2" spans="1:18">
      <c r="A2" s="135" t="str">
        <f>TITLE!A2</f>
        <v>CONSOLIDATED RESULT 2025-26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</row>
    <row r="3" spans="1:18">
      <c r="A3" s="135" t="str">
        <f>TITLE!A3</f>
        <v>TERM-1/ MID TERM ___________________-2025-26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18">
      <c r="A4" s="149" t="s">
        <v>56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1:18" ht="12.75" customHeight="1">
      <c r="A5" s="145" t="s">
        <v>8</v>
      </c>
      <c r="B5" s="153" t="s">
        <v>9</v>
      </c>
      <c r="C5" s="145" t="s">
        <v>49</v>
      </c>
      <c r="D5" s="145"/>
      <c r="E5" s="145" t="s">
        <v>10</v>
      </c>
      <c r="F5" s="145"/>
      <c r="G5" s="145" t="s">
        <v>12</v>
      </c>
      <c r="H5" s="145"/>
      <c r="I5" s="145" t="s">
        <v>18</v>
      </c>
      <c r="J5" s="145"/>
      <c r="K5" s="145" t="s">
        <v>13</v>
      </c>
      <c r="L5" s="145"/>
      <c r="M5" s="145" t="s">
        <v>14</v>
      </c>
      <c r="N5" s="145"/>
      <c r="O5" s="4" t="s">
        <v>15</v>
      </c>
      <c r="P5" s="133" t="s">
        <v>16</v>
      </c>
      <c r="Q5" s="144" t="s">
        <v>17</v>
      </c>
      <c r="R5" s="144" t="s">
        <v>29</v>
      </c>
    </row>
    <row r="6" spans="1:18" ht="25.5" customHeight="1">
      <c r="A6" s="145"/>
      <c r="B6" s="153"/>
      <c r="C6" s="3">
        <v>100</v>
      </c>
      <c r="D6" s="6" t="s">
        <v>17</v>
      </c>
      <c r="E6" s="3">
        <v>100</v>
      </c>
      <c r="F6" s="6" t="s">
        <v>17</v>
      </c>
      <c r="G6" s="3">
        <v>100</v>
      </c>
      <c r="H6" s="6" t="s">
        <v>17</v>
      </c>
      <c r="I6" s="3">
        <v>100</v>
      </c>
      <c r="J6" s="6" t="s">
        <v>17</v>
      </c>
      <c r="K6" s="3">
        <v>100</v>
      </c>
      <c r="L6" s="6" t="s">
        <v>17</v>
      </c>
      <c r="M6" s="3">
        <v>100</v>
      </c>
      <c r="N6" s="6" t="s">
        <v>17</v>
      </c>
      <c r="O6" s="3">
        <f>SUM(C6:M6)</f>
        <v>600</v>
      </c>
      <c r="P6" s="134"/>
      <c r="Q6" s="144"/>
      <c r="R6" s="144"/>
    </row>
    <row r="7" spans="1:18" s="14" customFormat="1" ht="16.5" customHeight="1">
      <c r="A7" s="11">
        <v>701</v>
      </c>
      <c r="B7" s="36">
        <f>'STUDENT NAMES'!C2</f>
        <v>0</v>
      </c>
      <c r="C7" s="49"/>
      <c r="D7" s="12" t="e">
        <f t="shared" ref="D7:D44" si="0">RANK(C7,$C$7:$C$53,0)</f>
        <v>#N/A</v>
      </c>
      <c r="E7" s="49"/>
      <c r="F7" s="12" t="e">
        <f t="shared" ref="F7:F44" si="1">RANK(E7,$E$7:$E$53,0)</f>
        <v>#N/A</v>
      </c>
      <c r="G7" s="49"/>
      <c r="H7" s="12" t="e">
        <f t="shared" ref="H7:H44" si="2">RANK(G7,$G$7:$G$53,0)</f>
        <v>#N/A</v>
      </c>
      <c r="I7" s="49"/>
      <c r="J7" s="12" t="e">
        <f t="shared" ref="J7:J44" si="3">RANK(I7,$I$7:$I$53,0)</f>
        <v>#N/A</v>
      </c>
      <c r="K7" s="49"/>
      <c r="L7" s="12" t="e">
        <f t="shared" ref="L7:L44" si="4">RANK(K7,$K$7:$K$53,0)</f>
        <v>#N/A</v>
      </c>
      <c r="M7" s="49"/>
      <c r="N7" s="12" t="e">
        <f t="shared" ref="N7:N43" si="5">RANK(M7,$M$7:$M$53,0)</f>
        <v>#N/A</v>
      </c>
      <c r="O7" s="12">
        <f>C7+E7+G7+I7+K7+M7</f>
        <v>0</v>
      </c>
      <c r="P7" s="13">
        <f>(O7/600)*100</f>
        <v>0</v>
      </c>
      <c r="Q7" s="12">
        <f t="shared" ref="Q7:Q43" si="6">RANK(P7,$P$7:$P$53,0)</f>
        <v>1</v>
      </c>
      <c r="R7" s="11" t="str">
        <f>IF(P7&gt;=91,"A1",IF(P7&gt;=81,"A2",IF(P7&gt;=71,"B1",IF(P7&gt;=61,"B2",IF(P7&gt;=51,"C1",IF(P7&gt;=41,"C2",IF(P7&gt;=33,"D",IF(P7&gt;=21,"E1","E2"))))))))</f>
        <v>E2</v>
      </c>
    </row>
    <row r="8" spans="1:18" s="14" customFormat="1" ht="16.5" customHeight="1">
      <c r="A8" s="11">
        <v>702</v>
      </c>
      <c r="B8" s="36">
        <f>'STUDENT NAMES'!C3</f>
        <v>0</v>
      </c>
      <c r="C8" s="49"/>
      <c r="D8" s="12" t="e">
        <f t="shared" si="0"/>
        <v>#N/A</v>
      </c>
      <c r="E8" s="49"/>
      <c r="F8" s="12" t="e">
        <f t="shared" si="1"/>
        <v>#N/A</v>
      </c>
      <c r="G8" s="49"/>
      <c r="H8" s="12" t="e">
        <f t="shared" si="2"/>
        <v>#N/A</v>
      </c>
      <c r="I8" s="49"/>
      <c r="J8" s="12" t="e">
        <f t="shared" si="3"/>
        <v>#N/A</v>
      </c>
      <c r="K8" s="49"/>
      <c r="L8" s="12" t="e">
        <f t="shared" si="4"/>
        <v>#N/A</v>
      </c>
      <c r="M8" s="49"/>
      <c r="N8" s="12" t="e">
        <f t="shared" si="5"/>
        <v>#N/A</v>
      </c>
      <c r="O8" s="12">
        <f t="shared" ref="O8:O43" si="7">C8+E8+G8+I8+K8+M8</f>
        <v>0</v>
      </c>
      <c r="P8" s="13">
        <f t="shared" ref="P8:P44" si="8">(O8/600)*100</f>
        <v>0</v>
      </c>
      <c r="Q8" s="12">
        <f t="shared" si="6"/>
        <v>1</v>
      </c>
      <c r="R8" s="11" t="str">
        <f t="shared" ref="R8:R43" si="9">IF(P8&gt;=91,"A1",IF(P8&gt;=81,"A2",IF(P8&gt;=71,"B1",IF(P8&gt;=61,"B2",IF(P8&gt;=51,"C1",IF(P8&gt;=41,"C2",IF(P8&gt;=33,"D",IF(P8&gt;=21,"E1","E2"))))))))</f>
        <v>E2</v>
      </c>
    </row>
    <row r="9" spans="1:18" s="14" customFormat="1" ht="16.5" customHeight="1">
      <c r="A9" s="11">
        <v>703</v>
      </c>
      <c r="B9" s="36">
        <f>'STUDENT NAMES'!C4</f>
        <v>0</v>
      </c>
      <c r="C9" s="49"/>
      <c r="D9" s="12" t="e">
        <f t="shared" si="0"/>
        <v>#N/A</v>
      </c>
      <c r="E9" s="49"/>
      <c r="F9" s="12" t="e">
        <f t="shared" si="1"/>
        <v>#N/A</v>
      </c>
      <c r="G9" s="49"/>
      <c r="H9" s="12" t="e">
        <f t="shared" si="2"/>
        <v>#N/A</v>
      </c>
      <c r="I9" s="49"/>
      <c r="J9" s="12" t="e">
        <f t="shared" si="3"/>
        <v>#N/A</v>
      </c>
      <c r="K9" s="49"/>
      <c r="L9" s="12" t="e">
        <f t="shared" si="4"/>
        <v>#N/A</v>
      </c>
      <c r="M9" s="49"/>
      <c r="N9" s="12" t="e">
        <f t="shared" si="5"/>
        <v>#N/A</v>
      </c>
      <c r="O9" s="12">
        <f t="shared" si="7"/>
        <v>0</v>
      </c>
      <c r="P9" s="13">
        <f t="shared" si="8"/>
        <v>0</v>
      </c>
      <c r="Q9" s="12">
        <f t="shared" si="6"/>
        <v>1</v>
      </c>
      <c r="R9" s="11" t="str">
        <f t="shared" si="9"/>
        <v>E2</v>
      </c>
    </row>
    <row r="10" spans="1:18" s="14" customFormat="1" ht="16.5" customHeight="1">
      <c r="A10" s="11">
        <v>704</v>
      </c>
      <c r="B10" s="36">
        <f>'STUDENT NAMES'!C5</f>
        <v>0</v>
      </c>
      <c r="C10" s="49"/>
      <c r="D10" s="12" t="e">
        <f t="shared" si="0"/>
        <v>#N/A</v>
      </c>
      <c r="E10" s="49"/>
      <c r="F10" s="12" t="e">
        <f t="shared" si="1"/>
        <v>#N/A</v>
      </c>
      <c r="G10" s="49"/>
      <c r="H10" s="12" t="e">
        <f t="shared" si="2"/>
        <v>#N/A</v>
      </c>
      <c r="I10" s="49"/>
      <c r="J10" s="12" t="e">
        <f t="shared" si="3"/>
        <v>#N/A</v>
      </c>
      <c r="K10" s="49"/>
      <c r="L10" s="12" t="e">
        <f t="shared" si="4"/>
        <v>#N/A</v>
      </c>
      <c r="M10" s="49"/>
      <c r="N10" s="12" t="e">
        <f t="shared" si="5"/>
        <v>#N/A</v>
      </c>
      <c r="O10" s="12">
        <f t="shared" si="7"/>
        <v>0</v>
      </c>
      <c r="P10" s="13">
        <f t="shared" si="8"/>
        <v>0</v>
      </c>
      <c r="Q10" s="12">
        <f t="shared" si="6"/>
        <v>1</v>
      </c>
      <c r="R10" s="11" t="str">
        <f t="shared" si="9"/>
        <v>E2</v>
      </c>
    </row>
    <row r="11" spans="1:18" s="14" customFormat="1" ht="16.5" customHeight="1">
      <c r="A11" s="11">
        <v>705</v>
      </c>
      <c r="B11" s="36">
        <f>'STUDENT NAMES'!C6</f>
        <v>0</v>
      </c>
      <c r="C11" s="49"/>
      <c r="D11" s="12" t="e">
        <f t="shared" si="0"/>
        <v>#N/A</v>
      </c>
      <c r="E11" s="49"/>
      <c r="F11" s="12" t="e">
        <f t="shared" si="1"/>
        <v>#N/A</v>
      </c>
      <c r="G11" s="49"/>
      <c r="H11" s="12" t="e">
        <f t="shared" si="2"/>
        <v>#N/A</v>
      </c>
      <c r="I11" s="49"/>
      <c r="J11" s="12" t="e">
        <f t="shared" si="3"/>
        <v>#N/A</v>
      </c>
      <c r="K11" s="49"/>
      <c r="L11" s="12" t="e">
        <f t="shared" si="4"/>
        <v>#N/A</v>
      </c>
      <c r="M11" s="49"/>
      <c r="N11" s="12" t="e">
        <f t="shared" si="5"/>
        <v>#N/A</v>
      </c>
      <c r="O11" s="12">
        <f t="shared" si="7"/>
        <v>0</v>
      </c>
      <c r="P11" s="13">
        <f t="shared" si="8"/>
        <v>0</v>
      </c>
      <c r="Q11" s="12">
        <f t="shared" si="6"/>
        <v>1</v>
      </c>
      <c r="R11" s="11" t="str">
        <f t="shared" si="9"/>
        <v>E2</v>
      </c>
    </row>
    <row r="12" spans="1:18" s="14" customFormat="1" ht="16.5" customHeight="1">
      <c r="A12" s="11">
        <v>706</v>
      </c>
      <c r="B12" s="36">
        <f>'STUDENT NAMES'!C7</f>
        <v>0</v>
      </c>
      <c r="C12" s="49"/>
      <c r="D12" s="12" t="e">
        <f t="shared" si="0"/>
        <v>#N/A</v>
      </c>
      <c r="E12" s="49"/>
      <c r="F12" s="12" t="e">
        <f t="shared" si="1"/>
        <v>#N/A</v>
      </c>
      <c r="G12" s="49"/>
      <c r="H12" s="12" t="e">
        <f t="shared" si="2"/>
        <v>#N/A</v>
      </c>
      <c r="I12" s="49"/>
      <c r="J12" s="12" t="e">
        <f t="shared" si="3"/>
        <v>#N/A</v>
      </c>
      <c r="K12" s="49"/>
      <c r="L12" s="12" t="e">
        <f t="shared" si="4"/>
        <v>#N/A</v>
      </c>
      <c r="M12" s="49"/>
      <c r="N12" s="12" t="e">
        <f t="shared" si="5"/>
        <v>#N/A</v>
      </c>
      <c r="O12" s="12">
        <f t="shared" si="7"/>
        <v>0</v>
      </c>
      <c r="P12" s="13">
        <f t="shared" si="8"/>
        <v>0</v>
      </c>
      <c r="Q12" s="12">
        <f t="shared" si="6"/>
        <v>1</v>
      </c>
      <c r="R12" s="11" t="str">
        <f t="shared" si="9"/>
        <v>E2</v>
      </c>
    </row>
    <row r="13" spans="1:18" s="14" customFormat="1" ht="16.5" customHeight="1">
      <c r="A13" s="11">
        <v>707</v>
      </c>
      <c r="B13" s="36">
        <f>'STUDENT NAMES'!C8</f>
        <v>0</v>
      </c>
      <c r="C13" s="49"/>
      <c r="D13" s="12" t="e">
        <f t="shared" si="0"/>
        <v>#N/A</v>
      </c>
      <c r="E13" s="49"/>
      <c r="F13" s="12" t="e">
        <f t="shared" si="1"/>
        <v>#N/A</v>
      </c>
      <c r="G13" s="49"/>
      <c r="H13" s="12" t="e">
        <f t="shared" si="2"/>
        <v>#N/A</v>
      </c>
      <c r="I13" s="49"/>
      <c r="J13" s="12" t="e">
        <f t="shared" si="3"/>
        <v>#N/A</v>
      </c>
      <c r="K13" s="49"/>
      <c r="L13" s="12" t="e">
        <f t="shared" si="4"/>
        <v>#N/A</v>
      </c>
      <c r="M13" s="49"/>
      <c r="N13" s="12" t="e">
        <f t="shared" si="5"/>
        <v>#N/A</v>
      </c>
      <c r="O13" s="12">
        <f t="shared" si="7"/>
        <v>0</v>
      </c>
      <c r="P13" s="13">
        <f t="shared" si="8"/>
        <v>0</v>
      </c>
      <c r="Q13" s="12">
        <f t="shared" si="6"/>
        <v>1</v>
      </c>
      <c r="R13" s="11" t="str">
        <f t="shared" si="9"/>
        <v>E2</v>
      </c>
    </row>
    <row r="14" spans="1:18" s="14" customFormat="1" ht="16.5" customHeight="1">
      <c r="A14" s="11">
        <v>708</v>
      </c>
      <c r="B14" s="36">
        <f>'STUDENT NAMES'!C9</f>
        <v>0</v>
      </c>
      <c r="C14" s="49"/>
      <c r="D14" s="12" t="e">
        <f t="shared" si="0"/>
        <v>#N/A</v>
      </c>
      <c r="E14" s="49"/>
      <c r="F14" s="12" t="e">
        <f t="shared" si="1"/>
        <v>#N/A</v>
      </c>
      <c r="G14" s="49"/>
      <c r="H14" s="12" t="e">
        <f t="shared" si="2"/>
        <v>#N/A</v>
      </c>
      <c r="I14" s="49"/>
      <c r="J14" s="12" t="e">
        <f t="shared" si="3"/>
        <v>#N/A</v>
      </c>
      <c r="K14" s="49"/>
      <c r="L14" s="12" t="e">
        <f t="shared" si="4"/>
        <v>#N/A</v>
      </c>
      <c r="M14" s="49"/>
      <c r="N14" s="12" t="e">
        <f t="shared" si="5"/>
        <v>#N/A</v>
      </c>
      <c r="O14" s="12">
        <f t="shared" si="7"/>
        <v>0</v>
      </c>
      <c r="P14" s="13">
        <f t="shared" si="8"/>
        <v>0</v>
      </c>
      <c r="Q14" s="12">
        <f t="shared" si="6"/>
        <v>1</v>
      </c>
      <c r="R14" s="11" t="str">
        <f t="shared" si="9"/>
        <v>E2</v>
      </c>
    </row>
    <row r="15" spans="1:18" s="14" customFormat="1" ht="16.5" customHeight="1">
      <c r="A15" s="11">
        <v>709</v>
      </c>
      <c r="B15" s="36">
        <f>'STUDENT NAMES'!C10</f>
        <v>0</v>
      </c>
      <c r="C15" s="49"/>
      <c r="D15" s="12" t="e">
        <f t="shared" si="0"/>
        <v>#N/A</v>
      </c>
      <c r="E15" s="49"/>
      <c r="F15" s="12" t="e">
        <f t="shared" si="1"/>
        <v>#N/A</v>
      </c>
      <c r="G15" s="49"/>
      <c r="H15" s="12" t="e">
        <f t="shared" si="2"/>
        <v>#N/A</v>
      </c>
      <c r="I15" s="49"/>
      <c r="J15" s="12" t="e">
        <f t="shared" si="3"/>
        <v>#N/A</v>
      </c>
      <c r="K15" s="49"/>
      <c r="L15" s="12" t="e">
        <f t="shared" si="4"/>
        <v>#N/A</v>
      </c>
      <c r="M15" s="49"/>
      <c r="N15" s="12" t="e">
        <f t="shared" si="5"/>
        <v>#N/A</v>
      </c>
      <c r="O15" s="12">
        <f t="shared" si="7"/>
        <v>0</v>
      </c>
      <c r="P15" s="13">
        <f t="shared" si="8"/>
        <v>0</v>
      </c>
      <c r="Q15" s="12">
        <f t="shared" si="6"/>
        <v>1</v>
      </c>
      <c r="R15" s="11" t="str">
        <f t="shared" si="9"/>
        <v>E2</v>
      </c>
    </row>
    <row r="16" spans="1:18" s="14" customFormat="1" ht="16.5" customHeight="1">
      <c r="A16" s="11">
        <v>710</v>
      </c>
      <c r="B16" s="36">
        <f>'STUDENT NAMES'!C11</f>
        <v>0</v>
      </c>
      <c r="C16" s="49"/>
      <c r="D16" s="12" t="e">
        <f t="shared" si="0"/>
        <v>#N/A</v>
      </c>
      <c r="E16" s="49"/>
      <c r="F16" s="12" t="e">
        <f t="shared" si="1"/>
        <v>#N/A</v>
      </c>
      <c r="G16" s="49"/>
      <c r="H16" s="12" t="e">
        <f t="shared" si="2"/>
        <v>#N/A</v>
      </c>
      <c r="I16" s="49"/>
      <c r="J16" s="12" t="e">
        <f t="shared" si="3"/>
        <v>#N/A</v>
      </c>
      <c r="K16" s="49"/>
      <c r="L16" s="12" t="e">
        <f t="shared" si="4"/>
        <v>#N/A</v>
      </c>
      <c r="M16" s="49"/>
      <c r="N16" s="12" t="e">
        <f t="shared" si="5"/>
        <v>#N/A</v>
      </c>
      <c r="O16" s="12">
        <f t="shared" si="7"/>
        <v>0</v>
      </c>
      <c r="P16" s="13">
        <f t="shared" si="8"/>
        <v>0</v>
      </c>
      <c r="Q16" s="12">
        <f t="shared" si="6"/>
        <v>1</v>
      </c>
      <c r="R16" s="11" t="str">
        <f t="shared" si="9"/>
        <v>E2</v>
      </c>
    </row>
    <row r="17" spans="1:18" s="14" customFormat="1" ht="16.5" customHeight="1">
      <c r="A17" s="11">
        <v>711</v>
      </c>
      <c r="B17" s="36">
        <f>'STUDENT NAMES'!C12</f>
        <v>0</v>
      </c>
      <c r="C17" s="49"/>
      <c r="D17" s="12" t="e">
        <f t="shared" si="0"/>
        <v>#N/A</v>
      </c>
      <c r="E17" s="49"/>
      <c r="F17" s="12" t="e">
        <f t="shared" si="1"/>
        <v>#N/A</v>
      </c>
      <c r="G17" s="49"/>
      <c r="H17" s="12" t="e">
        <f t="shared" si="2"/>
        <v>#N/A</v>
      </c>
      <c r="I17" s="49"/>
      <c r="J17" s="12" t="e">
        <f t="shared" si="3"/>
        <v>#N/A</v>
      </c>
      <c r="K17" s="49"/>
      <c r="L17" s="12" t="e">
        <f t="shared" si="4"/>
        <v>#N/A</v>
      </c>
      <c r="M17" s="49"/>
      <c r="N17" s="12" t="e">
        <f t="shared" si="5"/>
        <v>#N/A</v>
      </c>
      <c r="O17" s="12">
        <f t="shared" si="7"/>
        <v>0</v>
      </c>
      <c r="P17" s="13">
        <f t="shared" si="8"/>
        <v>0</v>
      </c>
      <c r="Q17" s="12">
        <f t="shared" si="6"/>
        <v>1</v>
      </c>
      <c r="R17" s="11" t="str">
        <f t="shared" si="9"/>
        <v>E2</v>
      </c>
    </row>
    <row r="18" spans="1:18" s="14" customFormat="1" ht="16.5" customHeight="1">
      <c r="A18" s="11">
        <v>712</v>
      </c>
      <c r="B18" s="36">
        <f>'STUDENT NAMES'!C13</f>
        <v>0</v>
      </c>
      <c r="C18" s="49"/>
      <c r="D18" s="12" t="e">
        <f t="shared" si="0"/>
        <v>#N/A</v>
      </c>
      <c r="E18" s="49"/>
      <c r="F18" s="12" t="e">
        <f t="shared" si="1"/>
        <v>#N/A</v>
      </c>
      <c r="G18" s="49"/>
      <c r="H18" s="12" t="e">
        <f t="shared" si="2"/>
        <v>#N/A</v>
      </c>
      <c r="I18" s="49"/>
      <c r="J18" s="12" t="e">
        <f t="shared" si="3"/>
        <v>#N/A</v>
      </c>
      <c r="K18" s="49"/>
      <c r="L18" s="12" t="e">
        <f t="shared" si="4"/>
        <v>#N/A</v>
      </c>
      <c r="M18" s="49"/>
      <c r="N18" s="12" t="e">
        <f t="shared" si="5"/>
        <v>#N/A</v>
      </c>
      <c r="O18" s="12">
        <f t="shared" si="7"/>
        <v>0</v>
      </c>
      <c r="P18" s="13">
        <f t="shared" si="8"/>
        <v>0</v>
      </c>
      <c r="Q18" s="12">
        <f t="shared" si="6"/>
        <v>1</v>
      </c>
      <c r="R18" s="11" t="str">
        <f t="shared" si="9"/>
        <v>E2</v>
      </c>
    </row>
    <row r="19" spans="1:18" s="14" customFormat="1" ht="16.5" customHeight="1">
      <c r="A19" s="11">
        <v>713</v>
      </c>
      <c r="B19" s="36">
        <f>'STUDENT NAMES'!C14</f>
        <v>0</v>
      </c>
      <c r="C19" s="49"/>
      <c r="D19" s="12" t="e">
        <f t="shared" si="0"/>
        <v>#N/A</v>
      </c>
      <c r="E19" s="49"/>
      <c r="F19" s="12" t="e">
        <f t="shared" si="1"/>
        <v>#N/A</v>
      </c>
      <c r="G19" s="49"/>
      <c r="H19" s="12" t="e">
        <f t="shared" si="2"/>
        <v>#N/A</v>
      </c>
      <c r="I19" s="49"/>
      <c r="J19" s="12" t="e">
        <f t="shared" si="3"/>
        <v>#N/A</v>
      </c>
      <c r="K19" s="49"/>
      <c r="L19" s="12" t="e">
        <f t="shared" si="4"/>
        <v>#N/A</v>
      </c>
      <c r="M19" s="49"/>
      <c r="N19" s="12" t="e">
        <f t="shared" si="5"/>
        <v>#N/A</v>
      </c>
      <c r="O19" s="12">
        <f t="shared" si="7"/>
        <v>0</v>
      </c>
      <c r="P19" s="13">
        <f t="shared" si="8"/>
        <v>0</v>
      </c>
      <c r="Q19" s="12">
        <f t="shared" si="6"/>
        <v>1</v>
      </c>
      <c r="R19" s="11" t="str">
        <f t="shared" si="9"/>
        <v>E2</v>
      </c>
    </row>
    <row r="20" spans="1:18" s="14" customFormat="1" ht="16.5" customHeight="1">
      <c r="A20" s="11">
        <v>714</v>
      </c>
      <c r="B20" s="36">
        <f>'STUDENT NAMES'!C15</f>
        <v>0</v>
      </c>
      <c r="C20" s="49"/>
      <c r="D20" s="12" t="e">
        <f t="shared" si="0"/>
        <v>#N/A</v>
      </c>
      <c r="E20" s="49"/>
      <c r="F20" s="12" t="e">
        <f t="shared" si="1"/>
        <v>#N/A</v>
      </c>
      <c r="G20" s="49"/>
      <c r="H20" s="12" t="e">
        <f t="shared" si="2"/>
        <v>#N/A</v>
      </c>
      <c r="I20" s="49"/>
      <c r="J20" s="12" t="e">
        <f t="shared" si="3"/>
        <v>#N/A</v>
      </c>
      <c r="K20" s="49"/>
      <c r="L20" s="12" t="e">
        <f t="shared" si="4"/>
        <v>#N/A</v>
      </c>
      <c r="M20" s="49"/>
      <c r="N20" s="12" t="e">
        <f t="shared" si="5"/>
        <v>#N/A</v>
      </c>
      <c r="O20" s="12">
        <f t="shared" si="7"/>
        <v>0</v>
      </c>
      <c r="P20" s="13">
        <f t="shared" si="8"/>
        <v>0</v>
      </c>
      <c r="Q20" s="12">
        <f t="shared" si="6"/>
        <v>1</v>
      </c>
      <c r="R20" s="11" t="str">
        <f t="shared" si="9"/>
        <v>E2</v>
      </c>
    </row>
    <row r="21" spans="1:18" s="14" customFormat="1" ht="16.5" customHeight="1">
      <c r="A21" s="11">
        <v>715</v>
      </c>
      <c r="B21" s="36">
        <f>'STUDENT NAMES'!C16</f>
        <v>0</v>
      </c>
      <c r="C21" s="49"/>
      <c r="D21" s="12" t="e">
        <f t="shared" si="0"/>
        <v>#N/A</v>
      </c>
      <c r="E21" s="49"/>
      <c r="F21" s="12" t="e">
        <f t="shared" si="1"/>
        <v>#N/A</v>
      </c>
      <c r="G21" s="49"/>
      <c r="H21" s="12" t="e">
        <f t="shared" si="2"/>
        <v>#N/A</v>
      </c>
      <c r="I21" s="49"/>
      <c r="J21" s="12" t="e">
        <f t="shared" si="3"/>
        <v>#N/A</v>
      </c>
      <c r="K21" s="49"/>
      <c r="L21" s="12" t="e">
        <f t="shared" si="4"/>
        <v>#N/A</v>
      </c>
      <c r="M21" s="49"/>
      <c r="N21" s="12" t="e">
        <f t="shared" si="5"/>
        <v>#N/A</v>
      </c>
      <c r="O21" s="12">
        <f t="shared" si="7"/>
        <v>0</v>
      </c>
      <c r="P21" s="13">
        <f t="shared" si="8"/>
        <v>0</v>
      </c>
      <c r="Q21" s="12">
        <f t="shared" si="6"/>
        <v>1</v>
      </c>
      <c r="R21" s="11" t="str">
        <f t="shared" si="9"/>
        <v>E2</v>
      </c>
    </row>
    <row r="22" spans="1:18" s="14" customFormat="1" ht="16.5" customHeight="1">
      <c r="A22" s="11">
        <v>716</v>
      </c>
      <c r="B22" s="36">
        <f>'STUDENT NAMES'!C17</f>
        <v>0</v>
      </c>
      <c r="C22" s="49"/>
      <c r="D22" s="12" t="e">
        <f t="shared" si="0"/>
        <v>#N/A</v>
      </c>
      <c r="E22" s="49"/>
      <c r="F22" s="12" t="e">
        <f t="shared" si="1"/>
        <v>#N/A</v>
      </c>
      <c r="G22" s="49"/>
      <c r="H22" s="12" t="e">
        <f t="shared" si="2"/>
        <v>#N/A</v>
      </c>
      <c r="I22" s="49"/>
      <c r="J22" s="12" t="e">
        <f t="shared" si="3"/>
        <v>#N/A</v>
      </c>
      <c r="K22" s="49"/>
      <c r="L22" s="12" t="e">
        <f t="shared" si="4"/>
        <v>#N/A</v>
      </c>
      <c r="M22" s="49"/>
      <c r="N22" s="12" t="e">
        <f t="shared" si="5"/>
        <v>#N/A</v>
      </c>
      <c r="O22" s="12">
        <f t="shared" si="7"/>
        <v>0</v>
      </c>
      <c r="P22" s="13">
        <f t="shared" si="8"/>
        <v>0</v>
      </c>
      <c r="Q22" s="12">
        <f t="shared" si="6"/>
        <v>1</v>
      </c>
      <c r="R22" s="11" t="str">
        <f t="shared" si="9"/>
        <v>E2</v>
      </c>
    </row>
    <row r="23" spans="1:18" s="14" customFormat="1" ht="16.5" customHeight="1">
      <c r="A23" s="11">
        <v>717</v>
      </c>
      <c r="B23" s="36">
        <f>'STUDENT NAMES'!C18</f>
        <v>0</v>
      </c>
      <c r="C23" s="49"/>
      <c r="D23" s="12" t="e">
        <f t="shared" si="0"/>
        <v>#N/A</v>
      </c>
      <c r="E23" s="49"/>
      <c r="F23" s="12" t="e">
        <f t="shared" si="1"/>
        <v>#N/A</v>
      </c>
      <c r="G23" s="49"/>
      <c r="H23" s="12" t="e">
        <f t="shared" si="2"/>
        <v>#N/A</v>
      </c>
      <c r="I23" s="49"/>
      <c r="J23" s="12" t="e">
        <f t="shared" si="3"/>
        <v>#N/A</v>
      </c>
      <c r="K23" s="49"/>
      <c r="L23" s="12" t="e">
        <f t="shared" si="4"/>
        <v>#N/A</v>
      </c>
      <c r="M23" s="49"/>
      <c r="N23" s="12" t="e">
        <f t="shared" si="5"/>
        <v>#N/A</v>
      </c>
      <c r="O23" s="12">
        <f t="shared" si="7"/>
        <v>0</v>
      </c>
      <c r="P23" s="13">
        <f t="shared" si="8"/>
        <v>0</v>
      </c>
      <c r="Q23" s="12">
        <f t="shared" si="6"/>
        <v>1</v>
      </c>
      <c r="R23" s="11" t="str">
        <f t="shared" si="9"/>
        <v>E2</v>
      </c>
    </row>
    <row r="24" spans="1:18" s="14" customFormat="1" ht="16.5" customHeight="1">
      <c r="A24" s="11">
        <v>718</v>
      </c>
      <c r="B24" s="36">
        <f>'STUDENT NAMES'!C19</f>
        <v>0</v>
      </c>
      <c r="C24" s="49"/>
      <c r="D24" s="12" t="e">
        <f t="shared" si="0"/>
        <v>#N/A</v>
      </c>
      <c r="E24" s="49"/>
      <c r="F24" s="12" t="e">
        <f t="shared" si="1"/>
        <v>#N/A</v>
      </c>
      <c r="G24" s="49"/>
      <c r="H24" s="12" t="e">
        <f t="shared" si="2"/>
        <v>#N/A</v>
      </c>
      <c r="I24" s="49"/>
      <c r="J24" s="12" t="e">
        <f t="shared" si="3"/>
        <v>#N/A</v>
      </c>
      <c r="K24" s="49"/>
      <c r="L24" s="12" t="e">
        <f t="shared" si="4"/>
        <v>#N/A</v>
      </c>
      <c r="M24" s="49"/>
      <c r="N24" s="12" t="e">
        <f t="shared" si="5"/>
        <v>#N/A</v>
      </c>
      <c r="O24" s="12">
        <f t="shared" si="7"/>
        <v>0</v>
      </c>
      <c r="P24" s="13">
        <f t="shared" si="8"/>
        <v>0</v>
      </c>
      <c r="Q24" s="12">
        <f t="shared" si="6"/>
        <v>1</v>
      </c>
      <c r="R24" s="11" t="str">
        <f t="shared" si="9"/>
        <v>E2</v>
      </c>
    </row>
    <row r="25" spans="1:18" s="14" customFormat="1" ht="16.5" customHeight="1">
      <c r="A25" s="11">
        <v>719</v>
      </c>
      <c r="B25" s="36">
        <f>'STUDENT NAMES'!C20</f>
        <v>0</v>
      </c>
      <c r="C25" s="49"/>
      <c r="D25" s="12" t="e">
        <f t="shared" si="0"/>
        <v>#N/A</v>
      </c>
      <c r="E25" s="49"/>
      <c r="F25" s="12" t="e">
        <f t="shared" si="1"/>
        <v>#N/A</v>
      </c>
      <c r="G25" s="49"/>
      <c r="H25" s="12" t="e">
        <f t="shared" si="2"/>
        <v>#N/A</v>
      </c>
      <c r="I25" s="49"/>
      <c r="J25" s="12" t="e">
        <f t="shared" si="3"/>
        <v>#N/A</v>
      </c>
      <c r="K25" s="49"/>
      <c r="L25" s="12" t="e">
        <f t="shared" si="4"/>
        <v>#N/A</v>
      </c>
      <c r="M25" s="49"/>
      <c r="N25" s="12" t="e">
        <f t="shared" si="5"/>
        <v>#N/A</v>
      </c>
      <c r="O25" s="12">
        <f t="shared" si="7"/>
        <v>0</v>
      </c>
      <c r="P25" s="13">
        <f t="shared" si="8"/>
        <v>0</v>
      </c>
      <c r="Q25" s="12">
        <f t="shared" si="6"/>
        <v>1</v>
      </c>
      <c r="R25" s="11" t="str">
        <f t="shared" si="9"/>
        <v>E2</v>
      </c>
    </row>
    <row r="26" spans="1:18" s="14" customFormat="1" ht="16.5" customHeight="1">
      <c r="A26" s="11">
        <v>720</v>
      </c>
      <c r="B26" s="36">
        <f>'STUDENT NAMES'!C21</f>
        <v>0</v>
      </c>
      <c r="C26" s="49"/>
      <c r="D26" s="12" t="e">
        <f t="shared" si="0"/>
        <v>#N/A</v>
      </c>
      <c r="E26" s="49"/>
      <c r="F26" s="12" t="e">
        <f t="shared" si="1"/>
        <v>#N/A</v>
      </c>
      <c r="G26" s="49"/>
      <c r="H26" s="12" t="e">
        <f t="shared" si="2"/>
        <v>#N/A</v>
      </c>
      <c r="I26" s="49"/>
      <c r="J26" s="12" t="e">
        <f t="shared" si="3"/>
        <v>#N/A</v>
      </c>
      <c r="K26" s="49"/>
      <c r="L26" s="12" t="e">
        <f t="shared" si="4"/>
        <v>#N/A</v>
      </c>
      <c r="M26" s="49"/>
      <c r="N26" s="12" t="e">
        <f t="shared" si="5"/>
        <v>#N/A</v>
      </c>
      <c r="O26" s="12">
        <f t="shared" si="7"/>
        <v>0</v>
      </c>
      <c r="P26" s="13">
        <f t="shared" si="8"/>
        <v>0</v>
      </c>
      <c r="Q26" s="12">
        <f t="shared" si="6"/>
        <v>1</v>
      </c>
      <c r="R26" s="11" t="str">
        <f t="shared" si="9"/>
        <v>E2</v>
      </c>
    </row>
    <row r="27" spans="1:18" s="14" customFormat="1" ht="16.5" customHeight="1">
      <c r="A27" s="11">
        <v>721</v>
      </c>
      <c r="B27" s="36">
        <f>'STUDENT NAMES'!C22</f>
        <v>0</v>
      </c>
      <c r="C27" s="49"/>
      <c r="D27" s="12" t="e">
        <f t="shared" si="0"/>
        <v>#N/A</v>
      </c>
      <c r="E27" s="49"/>
      <c r="F27" s="12" t="e">
        <f t="shared" si="1"/>
        <v>#N/A</v>
      </c>
      <c r="G27" s="49"/>
      <c r="H27" s="12" t="e">
        <f t="shared" si="2"/>
        <v>#N/A</v>
      </c>
      <c r="I27" s="49"/>
      <c r="J27" s="12" t="e">
        <f t="shared" si="3"/>
        <v>#N/A</v>
      </c>
      <c r="K27" s="49"/>
      <c r="L27" s="12" t="e">
        <f t="shared" si="4"/>
        <v>#N/A</v>
      </c>
      <c r="M27" s="49"/>
      <c r="N27" s="12" t="e">
        <f t="shared" si="5"/>
        <v>#N/A</v>
      </c>
      <c r="O27" s="12">
        <f t="shared" si="7"/>
        <v>0</v>
      </c>
      <c r="P27" s="13">
        <f t="shared" si="8"/>
        <v>0</v>
      </c>
      <c r="Q27" s="12">
        <f t="shared" si="6"/>
        <v>1</v>
      </c>
      <c r="R27" s="11" t="str">
        <f t="shared" si="9"/>
        <v>E2</v>
      </c>
    </row>
    <row r="28" spans="1:18" s="14" customFormat="1" ht="16.5" customHeight="1">
      <c r="A28" s="11">
        <v>722</v>
      </c>
      <c r="B28" s="36">
        <f>'STUDENT NAMES'!C23</f>
        <v>0</v>
      </c>
      <c r="C28" s="49"/>
      <c r="D28" s="12" t="e">
        <f t="shared" si="0"/>
        <v>#N/A</v>
      </c>
      <c r="E28" s="49"/>
      <c r="F28" s="12" t="e">
        <f t="shared" si="1"/>
        <v>#N/A</v>
      </c>
      <c r="G28" s="49"/>
      <c r="H28" s="12" t="e">
        <f t="shared" si="2"/>
        <v>#N/A</v>
      </c>
      <c r="I28" s="49"/>
      <c r="J28" s="12" t="e">
        <f t="shared" si="3"/>
        <v>#N/A</v>
      </c>
      <c r="K28" s="49"/>
      <c r="L28" s="12" t="e">
        <f t="shared" si="4"/>
        <v>#N/A</v>
      </c>
      <c r="M28" s="49"/>
      <c r="N28" s="12" t="e">
        <f t="shared" si="5"/>
        <v>#N/A</v>
      </c>
      <c r="O28" s="12">
        <f t="shared" si="7"/>
        <v>0</v>
      </c>
      <c r="P28" s="13">
        <f t="shared" si="8"/>
        <v>0</v>
      </c>
      <c r="Q28" s="12">
        <f t="shared" si="6"/>
        <v>1</v>
      </c>
      <c r="R28" s="11" t="str">
        <f t="shared" si="9"/>
        <v>E2</v>
      </c>
    </row>
    <row r="29" spans="1:18" s="14" customFormat="1" ht="16.5" customHeight="1">
      <c r="A29" s="11">
        <v>723</v>
      </c>
      <c r="B29" s="36">
        <f>'STUDENT NAMES'!C24</f>
        <v>0</v>
      </c>
      <c r="C29" s="49"/>
      <c r="D29" s="12" t="e">
        <f t="shared" si="0"/>
        <v>#N/A</v>
      </c>
      <c r="E29" s="49"/>
      <c r="F29" s="12" t="e">
        <f t="shared" si="1"/>
        <v>#N/A</v>
      </c>
      <c r="G29" s="49"/>
      <c r="H29" s="12" t="e">
        <f t="shared" si="2"/>
        <v>#N/A</v>
      </c>
      <c r="I29" s="49"/>
      <c r="J29" s="12" t="e">
        <f t="shared" si="3"/>
        <v>#N/A</v>
      </c>
      <c r="K29" s="49"/>
      <c r="L29" s="12" t="e">
        <f t="shared" si="4"/>
        <v>#N/A</v>
      </c>
      <c r="M29" s="49"/>
      <c r="N29" s="12" t="e">
        <f t="shared" si="5"/>
        <v>#N/A</v>
      </c>
      <c r="O29" s="12">
        <f t="shared" si="7"/>
        <v>0</v>
      </c>
      <c r="P29" s="13">
        <f t="shared" si="8"/>
        <v>0</v>
      </c>
      <c r="Q29" s="12">
        <f t="shared" si="6"/>
        <v>1</v>
      </c>
      <c r="R29" s="11" t="str">
        <f t="shared" si="9"/>
        <v>E2</v>
      </c>
    </row>
    <row r="30" spans="1:18" s="14" customFormat="1" ht="16.5" customHeight="1">
      <c r="A30" s="11">
        <v>724</v>
      </c>
      <c r="B30" s="36">
        <f>'STUDENT NAMES'!C25</f>
        <v>0</v>
      </c>
      <c r="C30" s="49"/>
      <c r="D30" s="12" t="e">
        <f t="shared" si="0"/>
        <v>#N/A</v>
      </c>
      <c r="E30" s="49"/>
      <c r="F30" s="12" t="e">
        <f t="shared" si="1"/>
        <v>#N/A</v>
      </c>
      <c r="G30" s="49"/>
      <c r="H30" s="12" t="e">
        <f t="shared" si="2"/>
        <v>#N/A</v>
      </c>
      <c r="I30" s="49"/>
      <c r="J30" s="12" t="e">
        <f t="shared" si="3"/>
        <v>#N/A</v>
      </c>
      <c r="K30" s="49"/>
      <c r="L30" s="12" t="e">
        <f t="shared" si="4"/>
        <v>#N/A</v>
      </c>
      <c r="M30" s="49"/>
      <c r="N30" s="12" t="e">
        <f t="shared" si="5"/>
        <v>#N/A</v>
      </c>
      <c r="O30" s="12">
        <f t="shared" si="7"/>
        <v>0</v>
      </c>
      <c r="P30" s="13">
        <f t="shared" si="8"/>
        <v>0</v>
      </c>
      <c r="Q30" s="12">
        <f t="shared" si="6"/>
        <v>1</v>
      </c>
      <c r="R30" s="11" t="str">
        <f t="shared" si="9"/>
        <v>E2</v>
      </c>
    </row>
    <row r="31" spans="1:18" s="14" customFormat="1" ht="16.5" customHeight="1">
      <c r="A31" s="11">
        <v>725</v>
      </c>
      <c r="B31" s="36">
        <f>'STUDENT NAMES'!C26</f>
        <v>0</v>
      </c>
      <c r="C31" s="49"/>
      <c r="D31" s="12" t="e">
        <f t="shared" si="0"/>
        <v>#N/A</v>
      </c>
      <c r="E31" s="49"/>
      <c r="F31" s="12" t="e">
        <f t="shared" si="1"/>
        <v>#N/A</v>
      </c>
      <c r="G31" s="49"/>
      <c r="H31" s="12" t="e">
        <f t="shared" si="2"/>
        <v>#N/A</v>
      </c>
      <c r="I31" s="49"/>
      <c r="J31" s="12" t="e">
        <f t="shared" si="3"/>
        <v>#N/A</v>
      </c>
      <c r="K31" s="49"/>
      <c r="L31" s="12" t="e">
        <f t="shared" si="4"/>
        <v>#N/A</v>
      </c>
      <c r="M31" s="49"/>
      <c r="N31" s="12" t="e">
        <f t="shared" si="5"/>
        <v>#N/A</v>
      </c>
      <c r="O31" s="12">
        <f t="shared" si="7"/>
        <v>0</v>
      </c>
      <c r="P31" s="13">
        <f t="shared" si="8"/>
        <v>0</v>
      </c>
      <c r="Q31" s="12">
        <f t="shared" si="6"/>
        <v>1</v>
      </c>
      <c r="R31" s="11" t="str">
        <f t="shared" si="9"/>
        <v>E2</v>
      </c>
    </row>
    <row r="32" spans="1:18" s="14" customFormat="1" ht="16.5" customHeight="1">
      <c r="A32" s="11">
        <v>726</v>
      </c>
      <c r="B32" s="36">
        <f>'STUDENT NAMES'!C27</f>
        <v>0</v>
      </c>
      <c r="C32" s="49"/>
      <c r="D32" s="12" t="e">
        <f t="shared" si="0"/>
        <v>#N/A</v>
      </c>
      <c r="E32" s="49"/>
      <c r="F32" s="12" t="e">
        <f t="shared" si="1"/>
        <v>#N/A</v>
      </c>
      <c r="G32" s="49"/>
      <c r="H32" s="12" t="e">
        <f t="shared" si="2"/>
        <v>#N/A</v>
      </c>
      <c r="I32" s="49"/>
      <c r="J32" s="12" t="e">
        <f t="shared" si="3"/>
        <v>#N/A</v>
      </c>
      <c r="K32" s="49"/>
      <c r="L32" s="12" t="e">
        <f t="shared" si="4"/>
        <v>#N/A</v>
      </c>
      <c r="M32" s="49"/>
      <c r="N32" s="12" t="e">
        <f t="shared" si="5"/>
        <v>#N/A</v>
      </c>
      <c r="O32" s="12">
        <f t="shared" si="7"/>
        <v>0</v>
      </c>
      <c r="P32" s="13">
        <f t="shared" si="8"/>
        <v>0</v>
      </c>
      <c r="Q32" s="12">
        <f t="shared" si="6"/>
        <v>1</v>
      </c>
      <c r="R32" s="11" t="str">
        <f t="shared" si="9"/>
        <v>E2</v>
      </c>
    </row>
    <row r="33" spans="1:18" s="14" customFormat="1" ht="16.5" customHeight="1">
      <c r="A33" s="11">
        <v>727</v>
      </c>
      <c r="B33" s="36">
        <f>'STUDENT NAMES'!C28</f>
        <v>0</v>
      </c>
      <c r="C33" s="49"/>
      <c r="D33" s="12" t="e">
        <f t="shared" si="0"/>
        <v>#N/A</v>
      </c>
      <c r="E33" s="49"/>
      <c r="F33" s="12" t="e">
        <f t="shared" si="1"/>
        <v>#N/A</v>
      </c>
      <c r="G33" s="49"/>
      <c r="H33" s="12" t="e">
        <f t="shared" si="2"/>
        <v>#N/A</v>
      </c>
      <c r="I33" s="49"/>
      <c r="J33" s="12" t="e">
        <f t="shared" si="3"/>
        <v>#N/A</v>
      </c>
      <c r="K33" s="49"/>
      <c r="L33" s="12" t="e">
        <f t="shared" si="4"/>
        <v>#N/A</v>
      </c>
      <c r="M33" s="49"/>
      <c r="N33" s="12" t="e">
        <f t="shared" si="5"/>
        <v>#N/A</v>
      </c>
      <c r="O33" s="12">
        <f t="shared" si="7"/>
        <v>0</v>
      </c>
      <c r="P33" s="13">
        <f t="shared" si="8"/>
        <v>0</v>
      </c>
      <c r="Q33" s="12">
        <f t="shared" si="6"/>
        <v>1</v>
      </c>
      <c r="R33" s="11" t="str">
        <f t="shared" si="9"/>
        <v>E2</v>
      </c>
    </row>
    <row r="34" spans="1:18" s="14" customFormat="1" ht="16.5" customHeight="1">
      <c r="A34" s="11">
        <v>728</v>
      </c>
      <c r="B34" s="36">
        <f>'STUDENT NAMES'!C29</f>
        <v>0</v>
      </c>
      <c r="C34" s="49"/>
      <c r="D34" s="12" t="e">
        <f t="shared" si="0"/>
        <v>#N/A</v>
      </c>
      <c r="E34" s="49"/>
      <c r="F34" s="12" t="e">
        <f t="shared" si="1"/>
        <v>#N/A</v>
      </c>
      <c r="G34" s="49"/>
      <c r="H34" s="12" t="e">
        <f t="shared" si="2"/>
        <v>#N/A</v>
      </c>
      <c r="I34" s="49"/>
      <c r="J34" s="12" t="e">
        <f t="shared" si="3"/>
        <v>#N/A</v>
      </c>
      <c r="K34" s="49"/>
      <c r="L34" s="12" t="e">
        <f t="shared" si="4"/>
        <v>#N/A</v>
      </c>
      <c r="M34" s="49"/>
      <c r="N34" s="12" t="e">
        <f t="shared" si="5"/>
        <v>#N/A</v>
      </c>
      <c r="O34" s="12">
        <f t="shared" si="7"/>
        <v>0</v>
      </c>
      <c r="P34" s="13">
        <f t="shared" si="8"/>
        <v>0</v>
      </c>
      <c r="Q34" s="12">
        <f t="shared" si="6"/>
        <v>1</v>
      </c>
      <c r="R34" s="11" t="str">
        <f t="shared" si="9"/>
        <v>E2</v>
      </c>
    </row>
    <row r="35" spans="1:18" s="14" customFormat="1" ht="16.5" customHeight="1">
      <c r="A35" s="11">
        <v>729</v>
      </c>
      <c r="B35" s="36">
        <f>'STUDENT NAMES'!C30</f>
        <v>0</v>
      </c>
      <c r="C35" s="49"/>
      <c r="D35" s="12" t="e">
        <f t="shared" si="0"/>
        <v>#N/A</v>
      </c>
      <c r="E35" s="49"/>
      <c r="F35" s="12" t="e">
        <f t="shared" si="1"/>
        <v>#N/A</v>
      </c>
      <c r="G35" s="49"/>
      <c r="H35" s="12" t="e">
        <f t="shared" si="2"/>
        <v>#N/A</v>
      </c>
      <c r="I35" s="49"/>
      <c r="J35" s="12" t="e">
        <f t="shared" si="3"/>
        <v>#N/A</v>
      </c>
      <c r="K35" s="49"/>
      <c r="L35" s="12" t="e">
        <f t="shared" si="4"/>
        <v>#N/A</v>
      </c>
      <c r="M35" s="49"/>
      <c r="N35" s="12" t="e">
        <f t="shared" si="5"/>
        <v>#N/A</v>
      </c>
      <c r="O35" s="12">
        <f t="shared" si="7"/>
        <v>0</v>
      </c>
      <c r="P35" s="13">
        <f t="shared" si="8"/>
        <v>0</v>
      </c>
      <c r="Q35" s="12">
        <f t="shared" si="6"/>
        <v>1</v>
      </c>
      <c r="R35" s="11" t="str">
        <f t="shared" si="9"/>
        <v>E2</v>
      </c>
    </row>
    <row r="36" spans="1:18" s="14" customFormat="1" ht="16.5" customHeight="1">
      <c r="A36" s="11">
        <v>730</v>
      </c>
      <c r="B36" s="36">
        <f>'STUDENT NAMES'!C31</f>
        <v>0</v>
      </c>
      <c r="C36" s="49"/>
      <c r="D36" s="12" t="e">
        <f t="shared" si="0"/>
        <v>#N/A</v>
      </c>
      <c r="E36" s="49"/>
      <c r="F36" s="12" t="e">
        <f t="shared" si="1"/>
        <v>#N/A</v>
      </c>
      <c r="G36" s="49"/>
      <c r="H36" s="12" t="e">
        <f t="shared" si="2"/>
        <v>#N/A</v>
      </c>
      <c r="I36" s="49"/>
      <c r="J36" s="12" t="e">
        <f t="shared" si="3"/>
        <v>#N/A</v>
      </c>
      <c r="K36" s="49"/>
      <c r="L36" s="12" t="e">
        <f t="shared" si="4"/>
        <v>#N/A</v>
      </c>
      <c r="M36" s="49"/>
      <c r="N36" s="12" t="e">
        <f t="shared" si="5"/>
        <v>#N/A</v>
      </c>
      <c r="O36" s="12">
        <f t="shared" si="7"/>
        <v>0</v>
      </c>
      <c r="P36" s="13">
        <f t="shared" si="8"/>
        <v>0</v>
      </c>
      <c r="Q36" s="12">
        <f t="shared" si="6"/>
        <v>1</v>
      </c>
      <c r="R36" s="11" t="str">
        <f t="shared" si="9"/>
        <v>E2</v>
      </c>
    </row>
    <row r="37" spans="1:18" s="14" customFormat="1" ht="16.5" customHeight="1">
      <c r="A37" s="11">
        <v>731</v>
      </c>
      <c r="B37" s="36">
        <f>'STUDENT NAMES'!C32</f>
        <v>0</v>
      </c>
      <c r="C37" s="49"/>
      <c r="D37" s="12" t="e">
        <f t="shared" si="0"/>
        <v>#N/A</v>
      </c>
      <c r="E37" s="49"/>
      <c r="F37" s="12" t="e">
        <f t="shared" si="1"/>
        <v>#N/A</v>
      </c>
      <c r="G37" s="49"/>
      <c r="H37" s="12" t="e">
        <f t="shared" si="2"/>
        <v>#N/A</v>
      </c>
      <c r="I37" s="49"/>
      <c r="J37" s="12" t="e">
        <f t="shared" si="3"/>
        <v>#N/A</v>
      </c>
      <c r="K37" s="49"/>
      <c r="L37" s="12" t="e">
        <f t="shared" si="4"/>
        <v>#N/A</v>
      </c>
      <c r="M37" s="49"/>
      <c r="N37" s="12" t="e">
        <f t="shared" si="5"/>
        <v>#N/A</v>
      </c>
      <c r="O37" s="12">
        <f t="shared" si="7"/>
        <v>0</v>
      </c>
      <c r="P37" s="13">
        <f t="shared" si="8"/>
        <v>0</v>
      </c>
      <c r="Q37" s="12">
        <f t="shared" si="6"/>
        <v>1</v>
      </c>
      <c r="R37" s="11" t="str">
        <f t="shared" si="9"/>
        <v>E2</v>
      </c>
    </row>
    <row r="38" spans="1:18" s="14" customFormat="1" ht="16.5" customHeight="1">
      <c r="A38" s="11">
        <v>732</v>
      </c>
      <c r="B38" s="36">
        <f>'STUDENT NAMES'!C33</f>
        <v>0</v>
      </c>
      <c r="C38" s="49"/>
      <c r="D38" s="12" t="e">
        <f t="shared" si="0"/>
        <v>#N/A</v>
      </c>
      <c r="E38" s="49"/>
      <c r="F38" s="12" t="e">
        <f t="shared" si="1"/>
        <v>#N/A</v>
      </c>
      <c r="G38" s="49"/>
      <c r="H38" s="12" t="e">
        <f t="shared" si="2"/>
        <v>#N/A</v>
      </c>
      <c r="I38" s="49"/>
      <c r="J38" s="12" t="e">
        <f t="shared" si="3"/>
        <v>#N/A</v>
      </c>
      <c r="K38" s="49"/>
      <c r="L38" s="12" t="e">
        <f t="shared" si="4"/>
        <v>#N/A</v>
      </c>
      <c r="M38" s="49"/>
      <c r="N38" s="12" t="e">
        <f t="shared" si="5"/>
        <v>#N/A</v>
      </c>
      <c r="O38" s="12">
        <f t="shared" si="7"/>
        <v>0</v>
      </c>
      <c r="P38" s="13">
        <f t="shared" si="8"/>
        <v>0</v>
      </c>
      <c r="Q38" s="12">
        <f t="shared" si="6"/>
        <v>1</v>
      </c>
      <c r="R38" s="11" t="str">
        <f t="shared" si="9"/>
        <v>E2</v>
      </c>
    </row>
    <row r="39" spans="1:18" s="14" customFormat="1" ht="16.5" customHeight="1">
      <c r="A39" s="11">
        <v>733</v>
      </c>
      <c r="B39" s="36">
        <f>'STUDENT NAMES'!C34</f>
        <v>0</v>
      </c>
      <c r="C39" s="49"/>
      <c r="D39" s="12" t="e">
        <f t="shared" si="0"/>
        <v>#N/A</v>
      </c>
      <c r="E39" s="49"/>
      <c r="F39" s="12" t="e">
        <f t="shared" si="1"/>
        <v>#N/A</v>
      </c>
      <c r="G39" s="49"/>
      <c r="H39" s="12" t="e">
        <f t="shared" si="2"/>
        <v>#N/A</v>
      </c>
      <c r="I39" s="49"/>
      <c r="J39" s="12" t="e">
        <f t="shared" si="3"/>
        <v>#N/A</v>
      </c>
      <c r="K39" s="49"/>
      <c r="L39" s="12" t="e">
        <f t="shared" si="4"/>
        <v>#N/A</v>
      </c>
      <c r="M39" s="49"/>
      <c r="N39" s="12" t="e">
        <f t="shared" si="5"/>
        <v>#N/A</v>
      </c>
      <c r="O39" s="12">
        <f t="shared" si="7"/>
        <v>0</v>
      </c>
      <c r="P39" s="13">
        <f t="shared" si="8"/>
        <v>0</v>
      </c>
      <c r="Q39" s="12">
        <f t="shared" si="6"/>
        <v>1</v>
      </c>
      <c r="R39" s="11" t="str">
        <f t="shared" si="9"/>
        <v>E2</v>
      </c>
    </row>
    <row r="40" spans="1:18" s="14" customFormat="1" ht="16.5" customHeight="1">
      <c r="A40" s="11">
        <v>734</v>
      </c>
      <c r="B40" s="36">
        <f>'STUDENT NAMES'!C35</f>
        <v>0</v>
      </c>
      <c r="C40" s="49"/>
      <c r="D40" s="12" t="e">
        <f t="shared" si="0"/>
        <v>#N/A</v>
      </c>
      <c r="E40" s="49"/>
      <c r="F40" s="12" t="e">
        <f t="shared" si="1"/>
        <v>#N/A</v>
      </c>
      <c r="G40" s="49"/>
      <c r="H40" s="12" t="e">
        <f t="shared" si="2"/>
        <v>#N/A</v>
      </c>
      <c r="I40" s="49"/>
      <c r="J40" s="12" t="e">
        <f t="shared" si="3"/>
        <v>#N/A</v>
      </c>
      <c r="K40" s="49"/>
      <c r="L40" s="12" t="e">
        <f t="shared" si="4"/>
        <v>#N/A</v>
      </c>
      <c r="M40" s="49"/>
      <c r="N40" s="12" t="e">
        <f t="shared" si="5"/>
        <v>#N/A</v>
      </c>
      <c r="O40" s="12">
        <f t="shared" si="7"/>
        <v>0</v>
      </c>
      <c r="P40" s="13">
        <f t="shared" si="8"/>
        <v>0</v>
      </c>
      <c r="Q40" s="12">
        <f t="shared" si="6"/>
        <v>1</v>
      </c>
      <c r="R40" s="11" t="str">
        <f t="shared" si="9"/>
        <v>E2</v>
      </c>
    </row>
    <row r="41" spans="1:18" s="14" customFormat="1" ht="16.5" customHeight="1">
      <c r="A41" s="11">
        <v>735</v>
      </c>
      <c r="B41" s="36">
        <f>'STUDENT NAMES'!C36</f>
        <v>0</v>
      </c>
      <c r="C41" s="49"/>
      <c r="D41" s="12" t="e">
        <f t="shared" si="0"/>
        <v>#N/A</v>
      </c>
      <c r="E41" s="49"/>
      <c r="F41" s="12" t="e">
        <f t="shared" si="1"/>
        <v>#N/A</v>
      </c>
      <c r="G41" s="49"/>
      <c r="H41" s="12" t="e">
        <f t="shared" si="2"/>
        <v>#N/A</v>
      </c>
      <c r="I41" s="49"/>
      <c r="J41" s="12" t="e">
        <f t="shared" si="3"/>
        <v>#N/A</v>
      </c>
      <c r="K41" s="49"/>
      <c r="L41" s="12" t="e">
        <f t="shared" si="4"/>
        <v>#N/A</v>
      </c>
      <c r="M41" s="49"/>
      <c r="N41" s="12" t="e">
        <f t="shared" si="5"/>
        <v>#N/A</v>
      </c>
      <c r="O41" s="12">
        <f t="shared" si="7"/>
        <v>0</v>
      </c>
      <c r="P41" s="13">
        <f t="shared" si="8"/>
        <v>0</v>
      </c>
      <c r="Q41" s="12">
        <f t="shared" si="6"/>
        <v>1</v>
      </c>
      <c r="R41" s="11" t="str">
        <f t="shared" si="9"/>
        <v>E2</v>
      </c>
    </row>
    <row r="42" spans="1:18" s="14" customFormat="1" ht="16.5" customHeight="1">
      <c r="A42" s="11">
        <v>736</v>
      </c>
      <c r="B42" s="36">
        <f>'STUDENT NAMES'!C37</f>
        <v>0</v>
      </c>
      <c r="C42" s="49"/>
      <c r="D42" s="12" t="e">
        <f t="shared" si="0"/>
        <v>#N/A</v>
      </c>
      <c r="E42" s="49"/>
      <c r="F42" s="12" t="e">
        <f t="shared" si="1"/>
        <v>#N/A</v>
      </c>
      <c r="G42" s="49"/>
      <c r="H42" s="12" t="e">
        <f t="shared" si="2"/>
        <v>#N/A</v>
      </c>
      <c r="I42" s="49"/>
      <c r="J42" s="12" t="e">
        <f t="shared" si="3"/>
        <v>#N/A</v>
      </c>
      <c r="K42" s="49"/>
      <c r="L42" s="12" t="e">
        <f t="shared" si="4"/>
        <v>#N/A</v>
      </c>
      <c r="M42" s="49"/>
      <c r="N42" s="12" t="e">
        <f t="shared" si="5"/>
        <v>#N/A</v>
      </c>
      <c r="O42" s="12">
        <f t="shared" si="7"/>
        <v>0</v>
      </c>
      <c r="P42" s="13">
        <f t="shared" si="8"/>
        <v>0</v>
      </c>
      <c r="Q42" s="12">
        <f t="shared" si="6"/>
        <v>1</v>
      </c>
      <c r="R42" s="11" t="str">
        <f t="shared" si="9"/>
        <v>E2</v>
      </c>
    </row>
    <row r="43" spans="1:18" s="14" customFormat="1" ht="16.5" customHeight="1">
      <c r="A43" s="11">
        <v>737</v>
      </c>
      <c r="B43" s="36">
        <f>'STUDENT NAMES'!C38</f>
        <v>0</v>
      </c>
      <c r="C43" s="49"/>
      <c r="D43" s="12" t="e">
        <f t="shared" si="0"/>
        <v>#N/A</v>
      </c>
      <c r="E43" s="49"/>
      <c r="F43" s="12" t="e">
        <f t="shared" si="1"/>
        <v>#N/A</v>
      </c>
      <c r="G43" s="49"/>
      <c r="H43" s="12" t="e">
        <f t="shared" si="2"/>
        <v>#N/A</v>
      </c>
      <c r="I43" s="49"/>
      <c r="J43" s="12" t="e">
        <f t="shared" si="3"/>
        <v>#N/A</v>
      </c>
      <c r="K43" s="49"/>
      <c r="L43" s="12" t="e">
        <f t="shared" si="4"/>
        <v>#N/A</v>
      </c>
      <c r="M43" s="49"/>
      <c r="N43" s="12" t="e">
        <f t="shared" si="5"/>
        <v>#N/A</v>
      </c>
      <c r="O43" s="12">
        <f t="shared" si="7"/>
        <v>0</v>
      </c>
      <c r="P43" s="13">
        <f t="shared" si="8"/>
        <v>0</v>
      </c>
      <c r="Q43" s="12">
        <f t="shared" si="6"/>
        <v>1</v>
      </c>
      <c r="R43" s="11" t="str">
        <f t="shared" si="9"/>
        <v>E2</v>
      </c>
    </row>
    <row r="44" spans="1:18" s="14" customFormat="1" ht="16.5" customHeight="1">
      <c r="A44" s="11">
        <v>738</v>
      </c>
      <c r="B44" s="36">
        <f>'STUDENT NAMES'!C39</f>
        <v>0</v>
      </c>
      <c r="C44" s="49"/>
      <c r="D44" s="12" t="e">
        <f t="shared" si="0"/>
        <v>#N/A</v>
      </c>
      <c r="E44" s="49"/>
      <c r="F44" s="12" t="e">
        <f t="shared" si="1"/>
        <v>#N/A</v>
      </c>
      <c r="G44" s="49"/>
      <c r="H44" s="12" t="e">
        <f t="shared" si="2"/>
        <v>#N/A</v>
      </c>
      <c r="I44" s="49"/>
      <c r="J44" s="12" t="e">
        <f t="shared" si="3"/>
        <v>#N/A</v>
      </c>
      <c r="K44" s="49"/>
      <c r="L44" s="12" t="e">
        <f t="shared" si="4"/>
        <v>#N/A</v>
      </c>
      <c r="M44" s="49"/>
      <c r="N44" s="12" t="e">
        <f t="shared" ref="N44" si="10">RANK(M44,$M$7:$M$53,0)</f>
        <v>#N/A</v>
      </c>
      <c r="O44" s="12">
        <f t="shared" ref="O44" si="11">C44+E44+G44+I44+K44+M44</f>
        <v>0</v>
      </c>
      <c r="P44" s="13">
        <f t="shared" si="8"/>
        <v>0</v>
      </c>
      <c r="Q44" s="12">
        <f t="shared" ref="Q44" si="12">RANK(P44,$P$7:$P$53,0)</f>
        <v>1</v>
      </c>
      <c r="R44" s="11" t="str">
        <f t="shared" ref="R44" si="13">IF(P44&gt;=91,"A1",IF(P44&gt;=81,"A2",IF(P44&gt;=71,"B1",IF(P44&gt;=61,"B2",IF(P44&gt;=51,"C1",IF(P44&gt;=41,"C2",IF(P44&gt;=33,"D",IF(P44&gt;=21,"E1","E2"))))))))</f>
        <v>E2</v>
      </c>
    </row>
    <row r="45" spans="1:18" s="14" customFormat="1" ht="16.5" customHeight="1">
      <c r="A45" s="11">
        <v>739</v>
      </c>
      <c r="B45" s="36">
        <f>'STUDENT NAMES'!C40</f>
        <v>0</v>
      </c>
      <c r="C45" s="49"/>
      <c r="D45" s="12" t="e">
        <f t="shared" ref="D45:D46" si="14">RANK(C45,$C$7:$C$53,0)</f>
        <v>#N/A</v>
      </c>
      <c r="E45" s="49"/>
      <c r="F45" s="12" t="e">
        <f t="shared" ref="F45:F46" si="15">RANK(E45,$E$7:$E$53,0)</f>
        <v>#N/A</v>
      </c>
      <c r="G45" s="49"/>
      <c r="H45" s="12" t="e">
        <f t="shared" ref="H45:H46" si="16">RANK(G45,$G$7:$G$53,0)</f>
        <v>#N/A</v>
      </c>
      <c r="I45" s="49"/>
      <c r="J45" s="12" t="e">
        <f t="shared" ref="J45:J46" si="17">RANK(I45,$I$7:$I$53,0)</f>
        <v>#N/A</v>
      </c>
      <c r="K45" s="49"/>
      <c r="L45" s="12" t="e">
        <f t="shared" ref="L45:L46" si="18">RANK(K45,$K$7:$K$53,0)</f>
        <v>#N/A</v>
      </c>
      <c r="M45" s="49"/>
      <c r="N45" s="12" t="e">
        <f t="shared" ref="N45:N46" si="19">RANK(M45,$M$7:$M$53,0)</f>
        <v>#N/A</v>
      </c>
      <c r="O45" s="12">
        <f t="shared" ref="O45:O46" si="20">C45+E45+G45+I45+K45+M45</f>
        <v>0</v>
      </c>
      <c r="P45" s="13">
        <f t="shared" ref="P45:P46" si="21">(O45/600)*100</f>
        <v>0</v>
      </c>
      <c r="Q45" s="12">
        <f t="shared" ref="Q45:Q46" si="22">RANK(P45,$P$7:$P$53,0)</f>
        <v>1</v>
      </c>
      <c r="R45" s="11" t="str">
        <f t="shared" ref="R45:R46" si="23">IF(P45&gt;=91,"A1",IF(P45&gt;=81,"A2",IF(P45&gt;=71,"B1",IF(P45&gt;=61,"B2",IF(P45&gt;=51,"C1",IF(P45&gt;=41,"C2",IF(P45&gt;=33,"D",IF(P45&gt;=21,"E1","E2"))))))))</f>
        <v>E2</v>
      </c>
    </row>
    <row r="46" spans="1:18" s="14" customFormat="1" ht="16.5" customHeight="1">
      <c r="A46" s="11">
        <v>740</v>
      </c>
      <c r="B46" s="36">
        <f>'STUDENT NAMES'!C41</f>
        <v>0</v>
      </c>
      <c r="C46" s="49"/>
      <c r="D46" s="12" t="e">
        <f t="shared" si="14"/>
        <v>#N/A</v>
      </c>
      <c r="E46" s="49"/>
      <c r="F46" s="12" t="e">
        <f t="shared" si="15"/>
        <v>#N/A</v>
      </c>
      <c r="G46" s="49"/>
      <c r="H46" s="12" t="e">
        <f t="shared" si="16"/>
        <v>#N/A</v>
      </c>
      <c r="I46" s="49"/>
      <c r="J46" s="12" t="e">
        <f t="shared" si="17"/>
        <v>#N/A</v>
      </c>
      <c r="K46" s="49"/>
      <c r="L46" s="12" t="e">
        <f t="shared" si="18"/>
        <v>#N/A</v>
      </c>
      <c r="M46" s="49"/>
      <c r="N46" s="12" t="e">
        <f t="shared" si="19"/>
        <v>#N/A</v>
      </c>
      <c r="O46" s="12">
        <f t="shared" si="20"/>
        <v>0</v>
      </c>
      <c r="P46" s="13">
        <f t="shared" si="21"/>
        <v>0</v>
      </c>
      <c r="Q46" s="12">
        <f t="shared" si="22"/>
        <v>1</v>
      </c>
      <c r="R46" s="11" t="str">
        <f t="shared" si="23"/>
        <v>E2</v>
      </c>
    </row>
    <row r="47" spans="1:18" s="14" customFormat="1" ht="16.5" customHeight="1">
      <c r="A47" s="11">
        <v>741</v>
      </c>
      <c r="B47" s="36">
        <f>'STUDENT NAMES'!C42</f>
        <v>0</v>
      </c>
      <c r="C47" s="49"/>
      <c r="D47" s="12" t="e">
        <f t="shared" ref="D47:D53" si="24">RANK(C47,$C$7:$C$53,0)</f>
        <v>#N/A</v>
      </c>
      <c r="E47" s="49"/>
      <c r="F47" s="12" t="e">
        <f t="shared" ref="F47:F53" si="25">RANK(E47,$E$7:$E$53,0)</f>
        <v>#N/A</v>
      </c>
      <c r="G47" s="49"/>
      <c r="H47" s="12" t="e">
        <f t="shared" ref="H47:H53" si="26">RANK(G47,$G$7:$G$53,0)</f>
        <v>#N/A</v>
      </c>
      <c r="I47" s="49"/>
      <c r="J47" s="12" t="e">
        <f t="shared" ref="J47:J53" si="27">RANK(I47,$I$7:$I$53,0)</f>
        <v>#N/A</v>
      </c>
      <c r="K47" s="49"/>
      <c r="L47" s="12" t="e">
        <f t="shared" ref="L47:L53" si="28">RANK(K47,$K$7:$K$53,0)</f>
        <v>#N/A</v>
      </c>
      <c r="M47" s="49"/>
      <c r="N47" s="12" t="e">
        <f t="shared" ref="N47:N53" si="29">RANK(M47,$M$7:$M$53,0)</f>
        <v>#N/A</v>
      </c>
      <c r="O47" s="12">
        <f t="shared" ref="O47:O53" si="30">C47+E47+G47+I47+K47+M47</f>
        <v>0</v>
      </c>
      <c r="P47" s="13">
        <f t="shared" ref="P47:P53" si="31">(O47/600)*100</f>
        <v>0</v>
      </c>
      <c r="Q47" s="12">
        <f t="shared" ref="Q47:Q53" si="32">RANK(P47,$P$7:$P$53,0)</f>
        <v>1</v>
      </c>
      <c r="R47" s="11" t="str">
        <f t="shared" ref="R47:R53" si="33">IF(P47&gt;=91,"A1",IF(P47&gt;=81,"A2",IF(P47&gt;=71,"B1",IF(P47&gt;=61,"B2",IF(P47&gt;=51,"C1",IF(P47&gt;=41,"C2",IF(P47&gt;=33,"D",IF(P47&gt;=21,"E1","E2"))))))))</f>
        <v>E2</v>
      </c>
    </row>
    <row r="48" spans="1:18" s="14" customFormat="1" ht="16.5" customHeight="1">
      <c r="A48" s="11">
        <v>742</v>
      </c>
      <c r="B48" s="36">
        <f>'STUDENT NAMES'!C43</f>
        <v>0</v>
      </c>
      <c r="C48" s="49"/>
      <c r="D48" s="12" t="e">
        <f t="shared" si="24"/>
        <v>#N/A</v>
      </c>
      <c r="E48" s="49"/>
      <c r="F48" s="12" t="e">
        <f t="shared" si="25"/>
        <v>#N/A</v>
      </c>
      <c r="G48" s="49"/>
      <c r="H48" s="12" t="e">
        <f t="shared" si="26"/>
        <v>#N/A</v>
      </c>
      <c r="I48" s="49"/>
      <c r="J48" s="12" t="e">
        <f t="shared" si="27"/>
        <v>#N/A</v>
      </c>
      <c r="K48" s="49"/>
      <c r="L48" s="12" t="e">
        <f t="shared" si="28"/>
        <v>#N/A</v>
      </c>
      <c r="M48" s="49"/>
      <c r="N48" s="12" t="e">
        <f t="shared" si="29"/>
        <v>#N/A</v>
      </c>
      <c r="O48" s="12">
        <f t="shared" si="30"/>
        <v>0</v>
      </c>
      <c r="P48" s="13">
        <f t="shared" si="31"/>
        <v>0</v>
      </c>
      <c r="Q48" s="12">
        <f t="shared" si="32"/>
        <v>1</v>
      </c>
      <c r="R48" s="11" t="str">
        <f t="shared" si="33"/>
        <v>E2</v>
      </c>
    </row>
    <row r="49" spans="1:18" s="14" customFormat="1" ht="16.5" customHeight="1">
      <c r="A49" s="11">
        <v>743</v>
      </c>
      <c r="B49" s="36">
        <f>'STUDENT NAMES'!C44</f>
        <v>0</v>
      </c>
      <c r="C49" s="49"/>
      <c r="D49" s="12" t="e">
        <f t="shared" si="24"/>
        <v>#N/A</v>
      </c>
      <c r="E49" s="49"/>
      <c r="F49" s="12" t="e">
        <f t="shared" si="25"/>
        <v>#N/A</v>
      </c>
      <c r="G49" s="49"/>
      <c r="H49" s="12" t="e">
        <f t="shared" si="26"/>
        <v>#N/A</v>
      </c>
      <c r="I49" s="49"/>
      <c r="J49" s="12" t="e">
        <f t="shared" si="27"/>
        <v>#N/A</v>
      </c>
      <c r="K49" s="49"/>
      <c r="L49" s="12" t="e">
        <f t="shared" si="28"/>
        <v>#N/A</v>
      </c>
      <c r="M49" s="49"/>
      <c r="N49" s="12" t="e">
        <f t="shared" si="29"/>
        <v>#N/A</v>
      </c>
      <c r="O49" s="12">
        <f t="shared" si="30"/>
        <v>0</v>
      </c>
      <c r="P49" s="13">
        <f t="shared" si="31"/>
        <v>0</v>
      </c>
      <c r="Q49" s="12">
        <f t="shared" si="32"/>
        <v>1</v>
      </c>
      <c r="R49" s="11" t="str">
        <f t="shared" si="33"/>
        <v>E2</v>
      </c>
    </row>
    <row r="50" spans="1:18" s="14" customFormat="1" ht="16.5" customHeight="1">
      <c r="A50" s="11">
        <v>744</v>
      </c>
      <c r="B50" s="36">
        <f>'STUDENT NAMES'!C45</f>
        <v>0</v>
      </c>
      <c r="C50" s="49"/>
      <c r="D50" s="12" t="e">
        <f t="shared" si="24"/>
        <v>#N/A</v>
      </c>
      <c r="E50" s="49"/>
      <c r="F50" s="12" t="e">
        <f t="shared" si="25"/>
        <v>#N/A</v>
      </c>
      <c r="G50" s="49"/>
      <c r="H50" s="12" t="e">
        <f t="shared" si="26"/>
        <v>#N/A</v>
      </c>
      <c r="I50" s="49"/>
      <c r="J50" s="12" t="e">
        <f t="shared" si="27"/>
        <v>#N/A</v>
      </c>
      <c r="K50" s="49"/>
      <c r="L50" s="12" t="e">
        <f t="shared" si="28"/>
        <v>#N/A</v>
      </c>
      <c r="M50" s="49"/>
      <c r="N50" s="12" t="e">
        <f t="shared" si="29"/>
        <v>#N/A</v>
      </c>
      <c r="O50" s="12">
        <f t="shared" si="30"/>
        <v>0</v>
      </c>
      <c r="P50" s="13">
        <f t="shared" si="31"/>
        <v>0</v>
      </c>
      <c r="Q50" s="12">
        <f t="shared" si="32"/>
        <v>1</v>
      </c>
      <c r="R50" s="11" t="str">
        <f t="shared" si="33"/>
        <v>E2</v>
      </c>
    </row>
    <row r="51" spans="1:18" s="14" customFormat="1" ht="16.5" customHeight="1">
      <c r="A51" s="11">
        <v>745</v>
      </c>
      <c r="B51" s="36">
        <f>'STUDENT NAMES'!C46</f>
        <v>0</v>
      </c>
      <c r="C51" s="49"/>
      <c r="D51" s="12" t="e">
        <f t="shared" si="24"/>
        <v>#N/A</v>
      </c>
      <c r="E51" s="49"/>
      <c r="F51" s="12" t="e">
        <f t="shared" si="25"/>
        <v>#N/A</v>
      </c>
      <c r="G51" s="49"/>
      <c r="H51" s="12" t="e">
        <f t="shared" si="26"/>
        <v>#N/A</v>
      </c>
      <c r="I51" s="49"/>
      <c r="J51" s="12" t="e">
        <f t="shared" si="27"/>
        <v>#N/A</v>
      </c>
      <c r="K51" s="49"/>
      <c r="L51" s="12" t="e">
        <f t="shared" si="28"/>
        <v>#N/A</v>
      </c>
      <c r="M51" s="49"/>
      <c r="N51" s="12" t="e">
        <f t="shared" si="29"/>
        <v>#N/A</v>
      </c>
      <c r="O51" s="12">
        <f t="shared" si="30"/>
        <v>0</v>
      </c>
      <c r="P51" s="13">
        <f t="shared" si="31"/>
        <v>0</v>
      </c>
      <c r="Q51" s="12">
        <f t="shared" si="32"/>
        <v>1</v>
      </c>
      <c r="R51" s="11" t="str">
        <f t="shared" si="33"/>
        <v>E2</v>
      </c>
    </row>
    <row r="52" spans="1:18" s="14" customFormat="1" ht="16.5" customHeight="1">
      <c r="A52" s="11">
        <v>746</v>
      </c>
      <c r="B52" s="36">
        <f>'STUDENT NAMES'!C47</f>
        <v>0</v>
      </c>
      <c r="C52" s="49"/>
      <c r="D52" s="12" t="e">
        <f t="shared" si="24"/>
        <v>#N/A</v>
      </c>
      <c r="E52" s="49"/>
      <c r="F52" s="12" t="e">
        <f t="shared" si="25"/>
        <v>#N/A</v>
      </c>
      <c r="G52" s="49"/>
      <c r="H52" s="12" t="e">
        <f t="shared" si="26"/>
        <v>#N/A</v>
      </c>
      <c r="I52" s="49"/>
      <c r="J52" s="12" t="e">
        <f t="shared" si="27"/>
        <v>#N/A</v>
      </c>
      <c r="K52" s="49"/>
      <c r="L52" s="12" t="e">
        <f t="shared" si="28"/>
        <v>#N/A</v>
      </c>
      <c r="M52" s="49"/>
      <c r="N52" s="12" t="e">
        <f t="shared" si="29"/>
        <v>#N/A</v>
      </c>
      <c r="O52" s="12">
        <f t="shared" si="30"/>
        <v>0</v>
      </c>
      <c r="P52" s="13">
        <f t="shared" si="31"/>
        <v>0</v>
      </c>
      <c r="Q52" s="12">
        <f t="shared" si="32"/>
        <v>1</v>
      </c>
      <c r="R52" s="11" t="str">
        <f t="shared" si="33"/>
        <v>E2</v>
      </c>
    </row>
    <row r="53" spans="1:18" s="14" customFormat="1" ht="16.5" customHeight="1">
      <c r="A53" s="11">
        <v>747</v>
      </c>
      <c r="B53" s="36">
        <f>'STUDENT NAMES'!C48</f>
        <v>0</v>
      </c>
      <c r="C53" s="49"/>
      <c r="D53" s="12" t="e">
        <f t="shared" si="24"/>
        <v>#N/A</v>
      </c>
      <c r="E53" s="49"/>
      <c r="F53" s="12" t="e">
        <f t="shared" si="25"/>
        <v>#N/A</v>
      </c>
      <c r="G53" s="49"/>
      <c r="H53" s="12" t="e">
        <f t="shared" si="26"/>
        <v>#N/A</v>
      </c>
      <c r="I53" s="49"/>
      <c r="J53" s="12" t="e">
        <f t="shared" si="27"/>
        <v>#N/A</v>
      </c>
      <c r="K53" s="49"/>
      <c r="L53" s="12" t="e">
        <f t="shared" si="28"/>
        <v>#N/A</v>
      </c>
      <c r="M53" s="49"/>
      <c r="N53" s="12" t="e">
        <f t="shared" si="29"/>
        <v>#N/A</v>
      </c>
      <c r="O53" s="12">
        <f t="shared" si="30"/>
        <v>0</v>
      </c>
      <c r="P53" s="13">
        <f t="shared" si="31"/>
        <v>0</v>
      </c>
      <c r="Q53" s="12">
        <f t="shared" si="32"/>
        <v>1</v>
      </c>
      <c r="R53" s="11" t="str">
        <f t="shared" si="33"/>
        <v>E2</v>
      </c>
    </row>
    <row r="54" spans="1:18" s="14" customFormat="1" ht="16.5" customHeight="1">
      <c r="A54" s="23"/>
      <c r="B54" s="101"/>
      <c r="C54" s="145" t="s">
        <v>49</v>
      </c>
      <c r="D54" s="145"/>
      <c r="E54" s="145" t="s">
        <v>10</v>
      </c>
      <c r="F54" s="145"/>
      <c r="G54" s="146" t="s">
        <v>12</v>
      </c>
      <c r="H54" s="146"/>
      <c r="I54" s="146" t="s">
        <v>18</v>
      </c>
      <c r="J54" s="146"/>
      <c r="K54" s="146" t="s">
        <v>13</v>
      </c>
      <c r="L54" s="146"/>
      <c r="M54" s="146" t="s">
        <v>14</v>
      </c>
      <c r="N54" s="146"/>
      <c r="O54" s="15"/>
      <c r="P54" s="24"/>
      <c r="Q54" s="16"/>
    </row>
    <row r="55" spans="1:18" s="14" customFormat="1" ht="16.5" customHeight="1">
      <c r="A55" s="164" t="s">
        <v>87</v>
      </c>
      <c r="B55" s="165"/>
      <c r="C55" s="15">
        <f>SUM(C7:C53)</f>
        <v>0</v>
      </c>
      <c r="D55" s="15"/>
      <c r="E55" s="15">
        <f>SUM(E7:E53)</f>
        <v>0</v>
      </c>
      <c r="F55" s="15"/>
      <c r="G55" s="15">
        <f>SUM(G7:G53)</f>
        <v>0</v>
      </c>
      <c r="H55" s="15"/>
      <c r="I55" s="15">
        <f>SUM(I7:I53)</f>
        <v>0</v>
      </c>
      <c r="J55" s="15"/>
      <c r="K55" s="15">
        <f>SUM(K7:K53)</f>
        <v>0</v>
      </c>
      <c r="L55" s="15"/>
      <c r="M55" s="15">
        <f>SUM(M7:M53)</f>
        <v>0</v>
      </c>
      <c r="N55" s="15"/>
      <c r="O55" s="15"/>
      <c r="P55" s="15">
        <f>SUM(P7:P53)</f>
        <v>0</v>
      </c>
      <c r="Q55" s="16"/>
    </row>
    <row r="56" spans="1:18" s="14" customFormat="1" ht="16.5" customHeight="1">
      <c r="A56" s="158" t="s">
        <v>20</v>
      </c>
      <c r="B56" s="159"/>
      <c r="C56" s="7" t="e">
        <f>AVERAGE(C7:C53)/100*100</f>
        <v>#DIV/0!</v>
      </c>
      <c r="D56" s="7"/>
      <c r="E56" s="7" t="e">
        <f>AVERAGE(E7:E53)/100*100</f>
        <v>#DIV/0!</v>
      </c>
      <c r="F56" s="7"/>
      <c r="G56" s="7" t="e">
        <f>AVERAGE(G7:G53)/100*100</f>
        <v>#DIV/0!</v>
      </c>
      <c r="H56" s="7"/>
      <c r="I56" s="7" t="e">
        <f>AVERAGE(I7:I53)/100*100</f>
        <v>#DIV/0!</v>
      </c>
      <c r="J56" s="7"/>
      <c r="K56" s="7" t="e">
        <f>AVERAGE(K7:K53)/100*100</f>
        <v>#DIV/0!</v>
      </c>
      <c r="L56" s="7"/>
      <c r="M56" s="7" t="e">
        <f>AVERAGE(M7:M53)/100*100</f>
        <v>#DIV/0!</v>
      </c>
      <c r="N56" s="7"/>
      <c r="O56" s="7"/>
      <c r="P56" s="7">
        <f>AVERAGE(P7:P53)/100*100</f>
        <v>0</v>
      </c>
    </row>
    <row r="57" spans="1:18" s="14" customFormat="1" ht="16.5" customHeight="1">
      <c r="A57" s="156" t="s">
        <v>21</v>
      </c>
      <c r="B57" s="157"/>
      <c r="C57" s="8" t="e">
        <f t="shared" ref="C57" si="34">(C64-C58)*100/C64</f>
        <v>#DIV/0!</v>
      </c>
      <c r="D57" s="8"/>
      <c r="E57" s="8" t="e">
        <f t="shared" ref="E57" si="35">(E64-E58)*100/E64</f>
        <v>#DIV/0!</v>
      </c>
      <c r="F57" s="8"/>
      <c r="G57" s="8" t="e">
        <f t="shared" ref="G57" si="36">(G64-G58)*100/G64</f>
        <v>#DIV/0!</v>
      </c>
      <c r="H57" s="8"/>
      <c r="I57" s="8" t="e">
        <f t="shared" ref="I57" si="37">(I64-I58)*100/I64</f>
        <v>#DIV/0!</v>
      </c>
      <c r="J57" s="8"/>
      <c r="K57" s="8" t="e">
        <f t="shared" ref="K57" si="38">(K64-K58)*100/K64</f>
        <v>#DIV/0!</v>
      </c>
      <c r="L57" s="8"/>
      <c r="M57" s="8" t="e">
        <f t="shared" ref="M57" si="39">(M64-M58)*100/M64</f>
        <v>#DIV/0!</v>
      </c>
      <c r="N57" s="8"/>
      <c r="O57" s="8"/>
      <c r="P57" s="8">
        <f t="shared" ref="P57" si="40">(P64-P58)*100/P64</f>
        <v>0</v>
      </c>
    </row>
    <row r="58" spans="1:18" s="14" customFormat="1" ht="16.5" customHeight="1">
      <c r="A58" s="156" t="s">
        <v>22</v>
      </c>
      <c r="B58" s="157"/>
      <c r="C58" s="9">
        <f>COUNTIF(C7:C53,"&lt;33")</f>
        <v>0</v>
      </c>
      <c r="D58" s="9"/>
      <c r="E58" s="9">
        <f>COUNTIF(E7:E53,"&lt;33")</f>
        <v>0</v>
      </c>
      <c r="F58" s="9"/>
      <c r="G58" s="9">
        <f>COUNTIF(G7:G53,"&lt;33")</f>
        <v>0</v>
      </c>
      <c r="H58" s="9"/>
      <c r="I58" s="9">
        <f>COUNTIF(I7:I53,"&lt;33")</f>
        <v>0</v>
      </c>
      <c r="J58" s="9"/>
      <c r="K58" s="9">
        <f>COUNTIF(K7:K53,"&lt;33")</f>
        <v>0</v>
      </c>
      <c r="L58" s="9"/>
      <c r="M58" s="9">
        <f>COUNTIF(M7:M53,"&lt;33")</f>
        <v>0</v>
      </c>
      <c r="N58" s="9"/>
      <c r="O58" s="9"/>
      <c r="P58" s="9">
        <f>COUNTIF(P7:P53,"&lt;33")</f>
        <v>47</v>
      </c>
    </row>
    <row r="59" spans="1:18" s="14" customFormat="1" ht="16.5" customHeight="1">
      <c r="A59" s="156" t="s">
        <v>23</v>
      </c>
      <c r="B59" s="157"/>
      <c r="C59" s="10">
        <f>COUNTIF(C7:C53,"&gt;=33")-C63-C62-C61-C60</f>
        <v>0</v>
      </c>
      <c r="D59" s="10"/>
      <c r="E59" s="10">
        <f>COUNTIF(E7:E53,"&gt;=33")-E63-E62-E61-E60</f>
        <v>0</v>
      </c>
      <c r="F59" s="10"/>
      <c r="G59" s="10">
        <f>COUNTIF(G7:G53,"&gt;=33")-G63-G62-G61-G60</f>
        <v>0</v>
      </c>
      <c r="H59" s="10"/>
      <c r="I59" s="10">
        <f>COUNTIF(I7:I53,"&gt;=33")-I63-I62-I61-I60</f>
        <v>0</v>
      </c>
      <c r="J59" s="10"/>
      <c r="K59" s="10">
        <f>COUNTIF(K7:K53,"&gt;=33")-K63-K62-K61-K60</f>
        <v>0</v>
      </c>
      <c r="L59" s="10"/>
      <c r="M59" s="10">
        <f>COUNTIF(M7:M53,"&gt;=33")-M63-M62-M61-M60</f>
        <v>0</v>
      </c>
      <c r="N59" s="10"/>
      <c r="O59" s="10"/>
      <c r="P59" s="10">
        <f>COUNTIF(P7:P53,"&gt;=33")-P63-P62-P61-P60</f>
        <v>0</v>
      </c>
    </row>
    <row r="60" spans="1:18" s="14" customFormat="1" ht="16.5" customHeight="1">
      <c r="A60" s="156" t="s">
        <v>24</v>
      </c>
      <c r="B60" s="157"/>
      <c r="C60" s="10">
        <f>COUNTIF(C7:C53,"&gt;=60")-C63-C62-C61</f>
        <v>0</v>
      </c>
      <c r="D60" s="10"/>
      <c r="E60" s="10">
        <f>COUNTIF(E7:E53,"&gt;=60")-E63-E62-E61</f>
        <v>0</v>
      </c>
      <c r="F60" s="10"/>
      <c r="G60" s="10">
        <f>COUNTIF(G7:G53,"&gt;=60")-G63-G62-G61</f>
        <v>0</v>
      </c>
      <c r="H60" s="10"/>
      <c r="I60" s="10">
        <f>COUNTIF(I7:I53,"&gt;=60")-I63-I62-I61</f>
        <v>0</v>
      </c>
      <c r="J60" s="10"/>
      <c r="K60" s="10">
        <f>COUNTIF(K7:K53,"&gt;=60")-K63-K62-K61</f>
        <v>0</v>
      </c>
      <c r="L60" s="10"/>
      <c r="M60" s="10">
        <f>COUNTIF(M7:M53,"&gt;=60")-M63-M62-M61</f>
        <v>0</v>
      </c>
      <c r="N60" s="10"/>
      <c r="O60" s="10"/>
      <c r="P60" s="10">
        <f>COUNTIF(P7:P53,"&gt;=60")-P63-P62-P61</f>
        <v>0</v>
      </c>
    </row>
    <row r="61" spans="1:18" s="14" customFormat="1" ht="16.5" customHeight="1">
      <c r="A61" s="156" t="s">
        <v>25</v>
      </c>
      <c r="B61" s="157"/>
      <c r="C61" s="10">
        <f>COUNTIF(C7:C53,"&gt;=75")-C63-C62</f>
        <v>0</v>
      </c>
      <c r="D61" s="10"/>
      <c r="E61" s="10">
        <f>COUNTIF(E7:E53,"&gt;=75")-E63-E62</f>
        <v>0</v>
      </c>
      <c r="F61" s="10"/>
      <c r="G61" s="10">
        <f>COUNTIF(G7:G53,"&gt;=75")-G63-G62</f>
        <v>0</v>
      </c>
      <c r="H61" s="10"/>
      <c r="I61" s="10">
        <f>COUNTIF(I7:I53,"&gt;=75")-I63-I62</f>
        <v>0</v>
      </c>
      <c r="J61" s="10"/>
      <c r="K61" s="10">
        <f>COUNTIF(K7:K53,"&gt;=75")-K63-K62</f>
        <v>0</v>
      </c>
      <c r="L61" s="10"/>
      <c r="M61" s="10">
        <f>COUNTIF(M7:M53,"&gt;=75")-M63-M62</f>
        <v>0</v>
      </c>
      <c r="N61" s="10"/>
      <c r="O61" s="10"/>
      <c r="P61" s="10">
        <f>COUNTIF(P7:P53,"&gt;=75")-P63-P62</f>
        <v>0</v>
      </c>
    </row>
    <row r="62" spans="1:18" s="14" customFormat="1" ht="16.5" customHeight="1">
      <c r="A62" s="156" t="s">
        <v>82</v>
      </c>
      <c r="B62" s="157"/>
      <c r="C62" s="10">
        <f>COUNTIF(C7:C53,"&gt;=90")-C63</f>
        <v>0</v>
      </c>
      <c r="D62" s="9"/>
      <c r="E62" s="10">
        <f>COUNTIF(E7:E53,"&gt;=90")-E63</f>
        <v>0</v>
      </c>
      <c r="F62" s="9"/>
      <c r="G62" s="10">
        <f>COUNTIF(G7:G53,"&gt;=90")-G63</f>
        <v>0</v>
      </c>
      <c r="H62" s="9"/>
      <c r="I62" s="10">
        <f>COUNTIF(I7:I53,"&gt;=90")-I63</f>
        <v>0</v>
      </c>
      <c r="J62" s="9"/>
      <c r="K62" s="10">
        <f>COUNTIF(K7:K53,"&gt;=90")-K63</f>
        <v>0</v>
      </c>
      <c r="L62" s="9"/>
      <c r="M62" s="10">
        <f>COUNTIF(M7:M53,"&gt;=90")-M63</f>
        <v>0</v>
      </c>
      <c r="N62" s="9"/>
      <c r="O62" s="9"/>
      <c r="P62" s="10">
        <f>COUNTIF(P7:P53,"&gt;=90")-P63</f>
        <v>0</v>
      </c>
    </row>
    <row r="63" spans="1:18" s="14" customFormat="1" ht="16.5" customHeight="1">
      <c r="A63" s="154" t="s">
        <v>83</v>
      </c>
      <c r="B63" s="155"/>
      <c r="C63" s="9">
        <f>COUNTIF(C7:C53,"&gt;95")</f>
        <v>0</v>
      </c>
      <c r="D63" s="9"/>
      <c r="E63" s="9">
        <f>COUNTIF(E7:E53,"&gt;95")</f>
        <v>0</v>
      </c>
      <c r="F63" s="9"/>
      <c r="G63" s="9">
        <f>COUNTIF(G7:G53,"&gt;95")</f>
        <v>0</v>
      </c>
      <c r="H63" s="9"/>
      <c r="I63" s="9">
        <f>COUNTIF(I7:I53,"&gt;95")</f>
        <v>0</v>
      </c>
      <c r="J63" s="9"/>
      <c r="K63" s="9">
        <f>COUNTIF(K7:K53,"&gt;95")</f>
        <v>0</v>
      </c>
      <c r="L63" s="9"/>
      <c r="M63" s="9">
        <f>COUNTIF(M7:M53,"&gt;95")</f>
        <v>0</v>
      </c>
      <c r="N63" s="9"/>
      <c r="O63" s="9"/>
      <c r="P63" s="9">
        <f>COUNTIF(P7:P53,"&gt;95")</f>
        <v>0</v>
      </c>
    </row>
    <row r="64" spans="1:18" s="14" customFormat="1" ht="16.5" customHeight="1">
      <c r="A64" s="156" t="s">
        <v>26</v>
      </c>
      <c r="B64" s="157"/>
      <c r="C64" s="10">
        <f>SUM(C58:C63)</f>
        <v>0</v>
      </c>
      <c r="D64" s="10"/>
      <c r="E64" s="10">
        <f>SUM(E58:E63)</f>
        <v>0</v>
      </c>
      <c r="F64" s="10"/>
      <c r="G64" s="10">
        <f>SUM(G58:G63)</f>
        <v>0</v>
      </c>
      <c r="H64" s="10"/>
      <c r="I64" s="10">
        <f>SUM(I58:I63)</f>
        <v>0</v>
      </c>
      <c r="J64" s="10"/>
      <c r="K64" s="10">
        <f>SUM(K58:K63)</f>
        <v>0</v>
      </c>
      <c r="L64" s="10"/>
      <c r="M64" s="10">
        <f>SUM(M58:M63)</f>
        <v>0</v>
      </c>
      <c r="N64" s="10"/>
      <c r="O64" s="10"/>
      <c r="P64" s="10">
        <f>SUM(P58:P63)</f>
        <v>47</v>
      </c>
    </row>
    <row r="65" spans="1:18">
      <c r="B65" s="132">
        <v>0.4</v>
      </c>
      <c r="C65" s="2">
        <f>COUNTIF(C7:C53,"&lt;40")</f>
        <v>0</v>
      </c>
      <c r="E65" s="2">
        <f>COUNTIF(E7:E53,"&lt;40")</f>
        <v>0</v>
      </c>
      <c r="G65" s="2">
        <f>COUNTIF(G7:G53,"&lt;40")</f>
        <v>0</v>
      </c>
      <c r="I65" s="2">
        <f>COUNTIF(I7:I53,"&lt;40")</f>
        <v>0</v>
      </c>
      <c r="K65" s="2">
        <f>COUNTIF(K7:K53,"&lt;40")</f>
        <v>0</v>
      </c>
      <c r="M65" s="2">
        <f>COUNTIF(M7:M53,"&lt;40")</f>
        <v>0</v>
      </c>
      <c r="P65" s="2">
        <f>COUNTIF(P7:P53,"&lt;40")</f>
        <v>47</v>
      </c>
    </row>
    <row r="66" spans="1:18">
      <c r="B66" s="132">
        <v>0.6</v>
      </c>
      <c r="C66" s="2">
        <f>COUNTIF(C7:C53,"&lt;40")</f>
        <v>0</v>
      </c>
      <c r="E66" s="2">
        <f>COUNTIF(E7:E53,"&lt;40")</f>
        <v>0</v>
      </c>
      <c r="G66" s="2">
        <f>COUNTIF(G7:G53,"&lt;40")</f>
        <v>0</v>
      </c>
      <c r="I66" s="2">
        <f>COUNTIF(I7:I53,"&lt;40")</f>
        <v>0</v>
      </c>
      <c r="K66" s="2">
        <f>COUNTIF(K7:K53,"&lt;40")</f>
        <v>0</v>
      </c>
      <c r="M66" s="2">
        <f>COUNTIF(M7:M53,"&lt;40")</f>
        <v>0</v>
      </c>
      <c r="P66" s="2">
        <f>COUNTIF(P7:P53,"&lt;40")</f>
        <v>47</v>
      </c>
    </row>
    <row r="67" spans="1:18" ht="12.75" customHeight="1">
      <c r="A67" s="160" t="s">
        <v>27</v>
      </c>
      <c r="B67" s="161"/>
      <c r="C67" s="140" t="s">
        <v>28</v>
      </c>
      <c r="D67" s="140"/>
      <c r="E67" s="140" t="s">
        <v>33</v>
      </c>
      <c r="F67" s="140" t="s">
        <v>30</v>
      </c>
      <c r="G67" s="140"/>
      <c r="H67" s="139" t="s">
        <v>31</v>
      </c>
      <c r="I67" s="139"/>
      <c r="J67" s="17"/>
      <c r="K67" s="139" t="s">
        <v>21</v>
      </c>
      <c r="L67" s="138" t="s">
        <v>34</v>
      </c>
      <c r="M67" s="138" t="s">
        <v>23</v>
      </c>
      <c r="N67" s="138" t="s">
        <v>24</v>
      </c>
      <c r="O67" s="138" t="s">
        <v>25</v>
      </c>
      <c r="P67" s="138" t="s">
        <v>35</v>
      </c>
      <c r="Q67" s="138" t="s">
        <v>35</v>
      </c>
      <c r="R67" s="147" t="s">
        <v>32</v>
      </c>
    </row>
    <row r="68" spans="1:18" ht="17.25" customHeight="1">
      <c r="A68" s="162"/>
      <c r="B68" s="163"/>
      <c r="C68" s="140"/>
      <c r="D68" s="140"/>
      <c r="E68" s="140"/>
      <c r="F68" s="140"/>
      <c r="G68" s="140"/>
      <c r="H68" s="139"/>
      <c r="I68" s="139"/>
      <c r="J68" s="17"/>
      <c r="K68" s="139"/>
      <c r="L68" s="138"/>
      <c r="M68" s="138"/>
      <c r="N68" s="138"/>
      <c r="O68" s="138"/>
      <c r="P68" s="138"/>
      <c r="Q68" s="138"/>
      <c r="R68" s="147"/>
    </row>
    <row r="69" spans="1:18" ht="15" customHeight="1">
      <c r="A69" s="141"/>
      <c r="B69" s="142"/>
      <c r="C69" s="136" t="s">
        <v>64</v>
      </c>
      <c r="D69" s="136"/>
      <c r="E69" s="17" t="s">
        <v>11</v>
      </c>
      <c r="F69" s="17"/>
      <c r="G69" s="19">
        <f>C55</f>
        <v>0</v>
      </c>
      <c r="H69" s="17"/>
      <c r="I69" s="20" t="e">
        <f>C56</f>
        <v>#DIV/0!</v>
      </c>
      <c r="J69" s="17"/>
      <c r="K69" s="20" t="e">
        <f>C57</f>
        <v>#DIV/0!</v>
      </c>
      <c r="L69" s="17">
        <f>C58</f>
        <v>0</v>
      </c>
      <c r="M69" s="19">
        <f>C59</f>
        <v>0</v>
      </c>
      <c r="N69" s="19">
        <f>C59</f>
        <v>0</v>
      </c>
      <c r="O69" s="21">
        <f>C61</f>
        <v>0</v>
      </c>
      <c r="P69" s="18">
        <f>C62</f>
        <v>0</v>
      </c>
      <c r="Q69" s="18">
        <f>C63</f>
        <v>0</v>
      </c>
      <c r="R69" s="21">
        <f>C64</f>
        <v>0</v>
      </c>
    </row>
    <row r="70" spans="1:18" ht="15" customHeight="1">
      <c r="A70" s="141"/>
      <c r="B70" s="142"/>
      <c r="C70" s="136" t="s">
        <v>63</v>
      </c>
      <c r="D70" s="136"/>
      <c r="E70" s="17" t="s">
        <v>10</v>
      </c>
      <c r="F70" s="17"/>
      <c r="G70" s="19">
        <f>E55</f>
        <v>0</v>
      </c>
      <c r="H70" s="17"/>
      <c r="I70" s="20" t="e">
        <f>E56</f>
        <v>#DIV/0!</v>
      </c>
      <c r="J70" s="17"/>
      <c r="K70" s="20" t="e">
        <f>E57</f>
        <v>#DIV/0!</v>
      </c>
      <c r="L70" s="17">
        <f>E58</f>
        <v>0</v>
      </c>
      <c r="M70" s="19">
        <f>E59</f>
        <v>0</v>
      </c>
      <c r="N70" s="19">
        <f>E60</f>
        <v>0</v>
      </c>
      <c r="O70" s="21">
        <f>E61</f>
        <v>0</v>
      </c>
      <c r="P70" s="18">
        <f>E62</f>
        <v>0</v>
      </c>
      <c r="Q70" s="18">
        <f>E63</f>
        <v>0</v>
      </c>
      <c r="R70" s="21">
        <f>E64</f>
        <v>0</v>
      </c>
    </row>
    <row r="71" spans="1:18" ht="15" customHeight="1">
      <c r="A71" s="141"/>
      <c r="B71" s="142"/>
      <c r="C71" s="136" t="s">
        <v>65</v>
      </c>
      <c r="D71" s="136"/>
      <c r="E71" s="17" t="s">
        <v>12</v>
      </c>
      <c r="F71" s="17"/>
      <c r="G71" s="19">
        <f>G55</f>
        <v>0</v>
      </c>
      <c r="H71" s="17"/>
      <c r="I71" s="20" t="e">
        <f>G56</f>
        <v>#DIV/0!</v>
      </c>
      <c r="J71" s="17"/>
      <c r="K71" s="20" t="e">
        <f>G57</f>
        <v>#DIV/0!</v>
      </c>
      <c r="L71" s="17">
        <f>G58</f>
        <v>0</v>
      </c>
      <c r="M71" s="19">
        <f>G59</f>
        <v>0</v>
      </c>
      <c r="N71" s="19">
        <f>G60</f>
        <v>0</v>
      </c>
      <c r="O71" s="21">
        <f>G61</f>
        <v>0</v>
      </c>
      <c r="P71" s="18">
        <f>G62</f>
        <v>0</v>
      </c>
      <c r="Q71" s="18">
        <f>G63</f>
        <v>0</v>
      </c>
      <c r="R71" s="21">
        <f>G64</f>
        <v>0</v>
      </c>
    </row>
    <row r="72" spans="1:18" ht="15" customHeight="1">
      <c r="A72" s="141"/>
      <c r="B72" s="142"/>
      <c r="C72" s="136" t="s">
        <v>66</v>
      </c>
      <c r="D72" s="136"/>
      <c r="E72" s="17" t="s">
        <v>18</v>
      </c>
      <c r="F72" s="17"/>
      <c r="G72" s="19">
        <f>I55</f>
        <v>0</v>
      </c>
      <c r="H72" s="17"/>
      <c r="I72" s="20" t="e">
        <f>I56</f>
        <v>#DIV/0!</v>
      </c>
      <c r="J72" s="17"/>
      <c r="K72" s="20" t="e">
        <f>I57</f>
        <v>#DIV/0!</v>
      </c>
      <c r="L72" s="17">
        <f>I58</f>
        <v>0</v>
      </c>
      <c r="M72" s="19">
        <f>I59</f>
        <v>0</v>
      </c>
      <c r="N72" s="19">
        <f>I60</f>
        <v>0</v>
      </c>
      <c r="O72" s="21">
        <f>I61</f>
        <v>0</v>
      </c>
      <c r="P72" s="18">
        <f>I62</f>
        <v>0</v>
      </c>
      <c r="Q72" s="18">
        <f>I63</f>
        <v>0</v>
      </c>
      <c r="R72" s="21">
        <f>I64</f>
        <v>0</v>
      </c>
    </row>
    <row r="73" spans="1:18" ht="15" customHeight="1">
      <c r="A73" s="137"/>
      <c r="B73" s="137"/>
      <c r="C73" s="136" t="s">
        <v>68</v>
      </c>
      <c r="D73" s="136"/>
      <c r="E73" s="17" t="s">
        <v>13</v>
      </c>
      <c r="F73" s="17"/>
      <c r="G73" s="19">
        <f>K55</f>
        <v>0</v>
      </c>
      <c r="H73" s="17"/>
      <c r="I73" s="20" t="e">
        <f>K56</f>
        <v>#DIV/0!</v>
      </c>
      <c r="J73" s="17"/>
      <c r="K73" s="20" t="e">
        <f>K57</f>
        <v>#DIV/0!</v>
      </c>
      <c r="L73" s="17">
        <f>K58</f>
        <v>0</v>
      </c>
      <c r="M73" s="19">
        <f>K59</f>
        <v>0</v>
      </c>
      <c r="N73" s="19">
        <f>K60</f>
        <v>0</v>
      </c>
      <c r="O73" s="21">
        <f>K61</f>
        <v>0</v>
      </c>
      <c r="P73" s="18">
        <f>K62</f>
        <v>0</v>
      </c>
      <c r="Q73" s="18">
        <f>K63</f>
        <v>0</v>
      </c>
      <c r="R73" s="21">
        <f>K64</f>
        <v>0</v>
      </c>
    </row>
    <row r="74" spans="1:18" ht="15" customHeight="1">
      <c r="A74" s="137"/>
      <c r="B74" s="137"/>
      <c r="C74" s="136" t="s">
        <v>69</v>
      </c>
      <c r="D74" s="136"/>
      <c r="E74" s="17" t="s">
        <v>14</v>
      </c>
      <c r="F74" s="17"/>
      <c r="G74" s="19">
        <f>M55</f>
        <v>0</v>
      </c>
      <c r="H74" s="17"/>
      <c r="I74" s="20" t="e">
        <f>M56</f>
        <v>#DIV/0!</v>
      </c>
      <c r="J74" s="17"/>
      <c r="K74" s="20" t="e">
        <f>M57</f>
        <v>#DIV/0!</v>
      </c>
      <c r="L74" s="17">
        <f>M58</f>
        <v>0</v>
      </c>
      <c r="M74" s="19">
        <f>M59</f>
        <v>0</v>
      </c>
      <c r="N74" s="19">
        <f>M60</f>
        <v>0</v>
      </c>
      <c r="O74" s="21">
        <f>M61</f>
        <v>0</v>
      </c>
      <c r="P74" s="18">
        <f>M62</f>
        <v>0</v>
      </c>
      <c r="Q74" s="18">
        <f>M63</f>
        <v>0</v>
      </c>
      <c r="R74" s="21">
        <f>M64</f>
        <v>0</v>
      </c>
    </row>
    <row r="78" spans="1:18" s="22" customFormat="1">
      <c r="B78" s="102" t="s">
        <v>36</v>
      </c>
      <c r="C78" s="135" t="s">
        <v>37</v>
      </c>
      <c r="D78" s="135"/>
      <c r="E78" s="135"/>
      <c r="F78" s="5"/>
      <c r="G78" s="5"/>
      <c r="H78" s="5"/>
      <c r="I78" s="5"/>
      <c r="J78" s="5" t="s">
        <v>38</v>
      </c>
      <c r="K78" s="5"/>
      <c r="L78" s="5"/>
      <c r="M78" s="5"/>
      <c r="N78" s="5"/>
      <c r="P78" s="22" t="s">
        <v>39</v>
      </c>
    </row>
    <row r="79" spans="1:18">
      <c r="B79" s="103" t="s">
        <v>94</v>
      </c>
    </row>
  </sheetData>
  <mergeCells count="57">
    <mergeCell ref="R67:R68"/>
    <mergeCell ref="A60:B60"/>
    <mergeCell ref="G54:H54"/>
    <mergeCell ref="I54:J54"/>
    <mergeCell ref="K54:L54"/>
    <mergeCell ref="C54:D54"/>
    <mergeCell ref="M54:N54"/>
    <mergeCell ref="A55:B55"/>
    <mergeCell ref="E54:F54"/>
    <mergeCell ref="Q67:Q68"/>
    <mergeCell ref="L67:L68"/>
    <mergeCell ref="M67:M68"/>
    <mergeCell ref="N67:N68"/>
    <mergeCell ref="H67:I68"/>
    <mergeCell ref="K67:K68"/>
    <mergeCell ref="O67:O68"/>
    <mergeCell ref="A69:B69"/>
    <mergeCell ref="A63:B63"/>
    <mergeCell ref="A58:B58"/>
    <mergeCell ref="A57:B57"/>
    <mergeCell ref="A56:B56"/>
    <mergeCell ref="A59:B59"/>
    <mergeCell ref="A61:B61"/>
    <mergeCell ref="A62:B62"/>
    <mergeCell ref="A64:B64"/>
    <mergeCell ref="A67:B68"/>
    <mergeCell ref="A1:R1"/>
    <mergeCell ref="A2:R2"/>
    <mergeCell ref="A3:R3"/>
    <mergeCell ref="A4:R4"/>
    <mergeCell ref="A5:A6"/>
    <mergeCell ref="B5:B6"/>
    <mergeCell ref="C5:D5"/>
    <mergeCell ref="G5:H5"/>
    <mergeCell ref="I5:J5"/>
    <mergeCell ref="K5:L5"/>
    <mergeCell ref="M5:N5"/>
    <mergeCell ref="Q5:Q6"/>
    <mergeCell ref="R5:R6"/>
    <mergeCell ref="E5:F5"/>
    <mergeCell ref="P5:P6"/>
    <mergeCell ref="P67:P68"/>
    <mergeCell ref="C67:D68"/>
    <mergeCell ref="A74:B74"/>
    <mergeCell ref="C74:D74"/>
    <mergeCell ref="C78:E78"/>
    <mergeCell ref="A71:B71"/>
    <mergeCell ref="C71:D71"/>
    <mergeCell ref="A72:B72"/>
    <mergeCell ref="C72:D72"/>
    <mergeCell ref="A73:B73"/>
    <mergeCell ref="C73:D73"/>
    <mergeCell ref="A70:B70"/>
    <mergeCell ref="C70:D70"/>
    <mergeCell ref="F67:G68"/>
    <mergeCell ref="C69:D69"/>
    <mergeCell ref="E67:E68"/>
  </mergeCells>
  <pageMargins left="0.7" right="0.34" top="0.45" bottom="0.42" header="0.3" footer="0.3"/>
  <pageSetup paperSize="9" scale="72" orientation="portrait" verticalDpi="1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R79"/>
  <sheetViews>
    <sheetView view="pageBreakPreview" topLeftCell="A41" zoomScale="85" zoomScaleSheetLayoutView="85" workbookViewId="0">
      <selection activeCell="B44" sqref="B44:R53"/>
    </sheetView>
  </sheetViews>
  <sheetFormatPr defaultColWidth="9.140625" defaultRowHeight="12.75"/>
  <cols>
    <col min="1" max="1" width="4.7109375" style="1" bestFit="1" customWidth="1"/>
    <col min="2" max="2" width="31.85546875" style="1" bestFit="1" customWidth="1"/>
    <col min="3" max="3" width="7.7109375" style="2" customWidth="1"/>
    <col min="4" max="4" width="3.28515625" style="2" customWidth="1"/>
    <col min="5" max="5" width="7.7109375" style="2" customWidth="1"/>
    <col min="6" max="6" width="3.28515625" style="2" customWidth="1"/>
    <col min="7" max="7" width="7.7109375" style="2" customWidth="1"/>
    <col min="8" max="8" width="3.28515625" style="2" customWidth="1"/>
    <col min="9" max="9" width="7.7109375" style="2" customWidth="1"/>
    <col min="10" max="10" width="3.28515625" style="2" customWidth="1"/>
    <col min="11" max="11" width="7.7109375" style="2" customWidth="1"/>
    <col min="12" max="12" width="4.140625" style="2" customWidth="1"/>
    <col min="13" max="13" width="7.7109375" style="2" customWidth="1"/>
    <col min="14" max="14" width="3.28515625" style="2" customWidth="1"/>
    <col min="15" max="16" width="7.7109375" style="1" customWidth="1"/>
    <col min="17" max="17" width="3.7109375" style="1" customWidth="1"/>
    <col min="18" max="18" width="4.140625" style="1" customWidth="1"/>
    <col min="19" max="16384" width="9.140625" style="1"/>
  </cols>
  <sheetData>
    <row r="1" spans="1:18">
      <c r="A1" s="135" t="str">
        <f>TITLE!A1</f>
        <v>PM SHRI SCHOOL JAWAHAR NAVODAYA VIDYALAYA, RAJKOT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</row>
    <row r="2" spans="1:18">
      <c r="A2" s="135" t="str">
        <f>TITLE!A2</f>
        <v>CONSOLIDATED RESULT 2025-26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</row>
    <row r="3" spans="1:18">
      <c r="A3" s="135" t="str">
        <f>TITLE!A3</f>
        <v>TERM-1/ MID TERM ___________________-2025-26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18">
      <c r="A4" s="149" t="s">
        <v>57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1:18" ht="12.75" customHeight="1">
      <c r="A5" s="145" t="s">
        <v>8</v>
      </c>
      <c r="B5" s="145" t="s">
        <v>9</v>
      </c>
      <c r="C5" s="145" t="s">
        <v>49</v>
      </c>
      <c r="D5" s="145"/>
      <c r="E5" s="145" t="s">
        <v>10</v>
      </c>
      <c r="F5" s="145"/>
      <c r="G5" s="145" t="s">
        <v>12</v>
      </c>
      <c r="H5" s="145"/>
      <c r="I5" s="145" t="s">
        <v>18</v>
      </c>
      <c r="J5" s="145"/>
      <c r="K5" s="145" t="s">
        <v>13</v>
      </c>
      <c r="L5" s="145"/>
      <c r="M5" s="145" t="s">
        <v>14</v>
      </c>
      <c r="N5" s="145"/>
      <c r="O5" s="4" t="s">
        <v>15</v>
      </c>
      <c r="P5" s="133" t="s">
        <v>16</v>
      </c>
      <c r="Q5" s="144" t="s">
        <v>17</v>
      </c>
      <c r="R5" s="144" t="s">
        <v>29</v>
      </c>
    </row>
    <row r="6" spans="1:18" ht="25.5" customHeight="1">
      <c r="A6" s="145"/>
      <c r="B6" s="145"/>
      <c r="C6" s="3">
        <v>100</v>
      </c>
      <c r="D6" s="6" t="s">
        <v>17</v>
      </c>
      <c r="E6" s="3">
        <v>100</v>
      </c>
      <c r="F6" s="6" t="s">
        <v>17</v>
      </c>
      <c r="G6" s="3">
        <v>100</v>
      </c>
      <c r="H6" s="6" t="s">
        <v>17</v>
      </c>
      <c r="I6" s="3">
        <v>100</v>
      </c>
      <c r="J6" s="6" t="s">
        <v>17</v>
      </c>
      <c r="K6" s="3">
        <v>100</v>
      </c>
      <c r="L6" s="6" t="s">
        <v>17</v>
      </c>
      <c r="M6" s="3">
        <v>100</v>
      </c>
      <c r="N6" s="6" t="s">
        <v>17</v>
      </c>
      <c r="O6" s="3">
        <f>SUM(C6:M6)</f>
        <v>600</v>
      </c>
      <c r="P6" s="134"/>
      <c r="Q6" s="144"/>
      <c r="R6" s="144"/>
    </row>
    <row r="7" spans="1:18" s="31" customFormat="1" ht="16.5" customHeight="1">
      <c r="A7" s="11">
        <v>751</v>
      </c>
      <c r="B7" s="52">
        <f>'STUDENT NAMES'!D2</f>
        <v>0</v>
      </c>
      <c r="C7" s="49"/>
      <c r="D7" s="12" t="e">
        <f t="shared" ref="D7:D43" si="0">RANK(C7,$C$7:$C$53,0)</f>
        <v>#N/A</v>
      </c>
      <c r="E7" s="49"/>
      <c r="F7" s="12" t="e">
        <f t="shared" ref="F7:F43" si="1">RANK(E7,$E$7:$E$53,0)</f>
        <v>#N/A</v>
      </c>
      <c r="G7" s="49"/>
      <c r="H7" s="12" t="e">
        <f t="shared" ref="H7:H43" si="2">RANK(G7,$G$7:$G$53,0)</f>
        <v>#N/A</v>
      </c>
      <c r="I7" s="49"/>
      <c r="J7" s="12" t="e">
        <f t="shared" ref="J7:J43" si="3">RANK(I7,$I$7:$I$53,0)</f>
        <v>#N/A</v>
      </c>
      <c r="K7" s="49"/>
      <c r="L7" s="12" t="e">
        <f t="shared" ref="L7:L43" si="4">RANK(K7,$K$7:$K$53,0)</f>
        <v>#N/A</v>
      </c>
      <c r="M7" s="49"/>
      <c r="N7" s="12" t="e">
        <f t="shared" ref="N7:N43" si="5">RANK(M7,$M$7:$M$53,0)</f>
        <v>#N/A</v>
      </c>
      <c r="O7" s="12">
        <f>C7+E7+G7+I7+K7+M7</f>
        <v>0</v>
      </c>
      <c r="P7" s="13">
        <f>(O7/600)*100</f>
        <v>0</v>
      </c>
      <c r="Q7" s="12">
        <f t="shared" ref="Q7:Q43" si="6">RANK(P7,$P$7:$P$53,0)</f>
        <v>1</v>
      </c>
      <c r="R7" s="11" t="str">
        <f>IF(P7&gt;=91,"A1",IF(P7&gt;=81,"A2",IF(P7&gt;=71,"B1",IF(P7&gt;=61,"B2",IF(P7&gt;=51,"C1",IF(P7&gt;=41,"C2",IF(P7&gt;=33,"D",IF(P7&gt;=21,"E1","E2"))))))))</f>
        <v>E2</v>
      </c>
    </row>
    <row r="8" spans="1:18" s="14" customFormat="1" ht="16.5" customHeight="1">
      <c r="A8" s="11">
        <v>752</v>
      </c>
      <c r="B8" s="52">
        <f>'STUDENT NAMES'!D3</f>
        <v>0</v>
      </c>
      <c r="C8" s="49"/>
      <c r="D8" s="12" t="e">
        <f t="shared" si="0"/>
        <v>#N/A</v>
      </c>
      <c r="E8" s="49"/>
      <c r="F8" s="12" t="e">
        <f t="shared" si="1"/>
        <v>#N/A</v>
      </c>
      <c r="G8" s="49"/>
      <c r="H8" s="12" t="e">
        <f t="shared" si="2"/>
        <v>#N/A</v>
      </c>
      <c r="I8" s="49"/>
      <c r="J8" s="12" t="e">
        <f t="shared" si="3"/>
        <v>#N/A</v>
      </c>
      <c r="K8" s="49"/>
      <c r="L8" s="12" t="e">
        <f t="shared" si="4"/>
        <v>#N/A</v>
      </c>
      <c r="M8" s="49"/>
      <c r="N8" s="12" t="e">
        <f t="shared" si="5"/>
        <v>#N/A</v>
      </c>
      <c r="O8" s="12">
        <f t="shared" ref="O8:O43" si="7">C8+E8+G8+I8+K8+M8</f>
        <v>0</v>
      </c>
      <c r="P8" s="13">
        <f t="shared" ref="P8:P44" si="8">(O8/600)*100</f>
        <v>0</v>
      </c>
      <c r="Q8" s="12">
        <f t="shared" si="6"/>
        <v>1</v>
      </c>
      <c r="R8" s="11" t="str">
        <f t="shared" ref="R8:R43" si="9">IF(P8&gt;=91,"A1",IF(P8&gt;=81,"A2",IF(P8&gt;=71,"B1",IF(P8&gt;=61,"B2",IF(P8&gt;=51,"C1",IF(P8&gt;=41,"C2",IF(P8&gt;=33,"D",IF(P8&gt;=21,"E1","E2"))))))))</f>
        <v>E2</v>
      </c>
    </row>
    <row r="9" spans="1:18" s="14" customFormat="1" ht="16.5" customHeight="1">
      <c r="A9" s="11">
        <v>753</v>
      </c>
      <c r="B9" s="52">
        <f>'STUDENT NAMES'!D4</f>
        <v>0</v>
      </c>
      <c r="C9" s="49"/>
      <c r="D9" s="12" t="e">
        <f t="shared" si="0"/>
        <v>#N/A</v>
      </c>
      <c r="E9" s="49"/>
      <c r="F9" s="12" t="e">
        <f t="shared" si="1"/>
        <v>#N/A</v>
      </c>
      <c r="G9" s="49"/>
      <c r="H9" s="12" t="e">
        <f t="shared" si="2"/>
        <v>#N/A</v>
      </c>
      <c r="I9" s="49"/>
      <c r="J9" s="12" t="e">
        <f t="shared" si="3"/>
        <v>#N/A</v>
      </c>
      <c r="K9" s="49"/>
      <c r="L9" s="12" t="e">
        <f t="shared" si="4"/>
        <v>#N/A</v>
      </c>
      <c r="M9" s="49"/>
      <c r="N9" s="12" t="e">
        <f t="shared" si="5"/>
        <v>#N/A</v>
      </c>
      <c r="O9" s="12">
        <f t="shared" si="7"/>
        <v>0</v>
      </c>
      <c r="P9" s="13">
        <f t="shared" si="8"/>
        <v>0</v>
      </c>
      <c r="Q9" s="12">
        <f t="shared" si="6"/>
        <v>1</v>
      </c>
      <c r="R9" s="11" t="str">
        <f t="shared" si="9"/>
        <v>E2</v>
      </c>
    </row>
    <row r="10" spans="1:18" s="14" customFormat="1" ht="16.5" customHeight="1">
      <c r="A10" s="11">
        <v>754</v>
      </c>
      <c r="B10" s="52">
        <f>'STUDENT NAMES'!D5</f>
        <v>0</v>
      </c>
      <c r="C10" s="49"/>
      <c r="D10" s="12" t="e">
        <f t="shared" si="0"/>
        <v>#N/A</v>
      </c>
      <c r="E10" s="49"/>
      <c r="F10" s="12" t="e">
        <f t="shared" si="1"/>
        <v>#N/A</v>
      </c>
      <c r="G10" s="49"/>
      <c r="H10" s="12" t="e">
        <f t="shared" si="2"/>
        <v>#N/A</v>
      </c>
      <c r="I10" s="49"/>
      <c r="J10" s="12" t="e">
        <f t="shared" si="3"/>
        <v>#N/A</v>
      </c>
      <c r="K10" s="49"/>
      <c r="L10" s="12" t="e">
        <f t="shared" si="4"/>
        <v>#N/A</v>
      </c>
      <c r="M10" s="49"/>
      <c r="N10" s="12" t="e">
        <f t="shared" si="5"/>
        <v>#N/A</v>
      </c>
      <c r="O10" s="12">
        <f t="shared" si="7"/>
        <v>0</v>
      </c>
      <c r="P10" s="13">
        <f t="shared" si="8"/>
        <v>0</v>
      </c>
      <c r="Q10" s="12">
        <f t="shared" si="6"/>
        <v>1</v>
      </c>
      <c r="R10" s="11" t="str">
        <f t="shared" si="9"/>
        <v>E2</v>
      </c>
    </row>
    <row r="11" spans="1:18" s="14" customFormat="1" ht="16.5" customHeight="1">
      <c r="A11" s="11">
        <v>755</v>
      </c>
      <c r="B11" s="52">
        <f>'STUDENT NAMES'!D6</f>
        <v>0</v>
      </c>
      <c r="C11" s="49"/>
      <c r="D11" s="12" t="e">
        <f t="shared" si="0"/>
        <v>#N/A</v>
      </c>
      <c r="E11" s="49"/>
      <c r="F11" s="12" t="e">
        <f t="shared" si="1"/>
        <v>#N/A</v>
      </c>
      <c r="G11" s="49"/>
      <c r="H11" s="12" t="e">
        <f t="shared" si="2"/>
        <v>#N/A</v>
      </c>
      <c r="I11" s="49"/>
      <c r="J11" s="12" t="e">
        <f t="shared" si="3"/>
        <v>#N/A</v>
      </c>
      <c r="K11" s="49"/>
      <c r="L11" s="12" t="e">
        <f t="shared" si="4"/>
        <v>#N/A</v>
      </c>
      <c r="M11" s="49"/>
      <c r="N11" s="12" t="e">
        <f t="shared" si="5"/>
        <v>#N/A</v>
      </c>
      <c r="O11" s="12">
        <f t="shared" si="7"/>
        <v>0</v>
      </c>
      <c r="P11" s="13">
        <f t="shared" si="8"/>
        <v>0</v>
      </c>
      <c r="Q11" s="12">
        <f t="shared" si="6"/>
        <v>1</v>
      </c>
      <c r="R11" s="11" t="str">
        <f t="shared" si="9"/>
        <v>E2</v>
      </c>
    </row>
    <row r="12" spans="1:18" s="31" customFormat="1" ht="16.5" customHeight="1">
      <c r="A12" s="11">
        <v>756</v>
      </c>
      <c r="B12" s="52">
        <f>'STUDENT NAMES'!D7</f>
        <v>0</v>
      </c>
      <c r="C12" s="49"/>
      <c r="D12" s="12" t="e">
        <f t="shared" si="0"/>
        <v>#N/A</v>
      </c>
      <c r="E12" s="49"/>
      <c r="F12" s="12" t="e">
        <f t="shared" si="1"/>
        <v>#N/A</v>
      </c>
      <c r="G12" s="49"/>
      <c r="H12" s="12" t="e">
        <f t="shared" si="2"/>
        <v>#N/A</v>
      </c>
      <c r="I12" s="49"/>
      <c r="J12" s="12" t="e">
        <f t="shared" si="3"/>
        <v>#N/A</v>
      </c>
      <c r="K12" s="49"/>
      <c r="L12" s="12" t="e">
        <f t="shared" si="4"/>
        <v>#N/A</v>
      </c>
      <c r="M12" s="49"/>
      <c r="N12" s="12" t="e">
        <f t="shared" si="5"/>
        <v>#N/A</v>
      </c>
      <c r="O12" s="12">
        <f t="shared" si="7"/>
        <v>0</v>
      </c>
      <c r="P12" s="13">
        <f t="shared" si="8"/>
        <v>0</v>
      </c>
      <c r="Q12" s="12">
        <f t="shared" si="6"/>
        <v>1</v>
      </c>
      <c r="R12" s="11" t="str">
        <f t="shared" si="9"/>
        <v>E2</v>
      </c>
    </row>
    <row r="13" spans="1:18" s="14" customFormat="1" ht="16.5" customHeight="1">
      <c r="A13" s="11">
        <v>757</v>
      </c>
      <c r="B13" s="52">
        <f>'STUDENT NAMES'!D8</f>
        <v>0</v>
      </c>
      <c r="C13" s="49"/>
      <c r="D13" s="12" t="e">
        <f t="shared" si="0"/>
        <v>#N/A</v>
      </c>
      <c r="E13" s="49"/>
      <c r="F13" s="12" t="e">
        <f t="shared" si="1"/>
        <v>#N/A</v>
      </c>
      <c r="G13" s="49"/>
      <c r="H13" s="12" t="e">
        <f t="shared" si="2"/>
        <v>#N/A</v>
      </c>
      <c r="I13" s="49"/>
      <c r="J13" s="12" t="e">
        <f t="shared" si="3"/>
        <v>#N/A</v>
      </c>
      <c r="K13" s="49"/>
      <c r="L13" s="12" t="e">
        <f t="shared" si="4"/>
        <v>#N/A</v>
      </c>
      <c r="M13" s="49"/>
      <c r="N13" s="12" t="e">
        <f t="shared" si="5"/>
        <v>#N/A</v>
      </c>
      <c r="O13" s="12">
        <f t="shared" si="7"/>
        <v>0</v>
      </c>
      <c r="P13" s="13">
        <f t="shared" si="8"/>
        <v>0</v>
      </c>
      <c r="Q13" s="12">
        <f t="shared" si="6"/>
        <v>1</v>
      </c>
      <c r="R13" s="11" t="str">
        <f t="shared" si="9"/>
        <v>E2</v>
      </c>
    </row>
    <row r="14" spans="1:18" s="14" customFormat="1" ht="16.5" customHeight="1">
      <c r="A14" s="11">
        <v>758</v>
      </c>
      <c r="B14" s="52">
        <f>'STUDENT NAMES'!D9</f>
        <v>0</v>
      </c>
      <c r="C14" s="49"/>
      <c r="D14" s="12" t="e">
        <f t="shared" si="0"/>
        <v>#N/A</v>
      </c>
      <c r="E14" s="49"/>
      <c r="F14" s="12" t="e">
        <f t="shared" si="1"/>
        <v>#N/A</v>
      </c>
      <c r="G14" s="49"/>
      <c r="H14" s="12" t="e">
        <f t="shared" si="2"/>
        <v>#N/A</v>
      </c>
      <c r="I14" s="49"/>
      <c r="J14" s="12" t="e">
        <f t="shared" si="3"/>
        <v>#N/A</v>
      </c>
      <c r="K14" s="49"/>
      <c r="L14" s="12" t="e">
        <f t="shared" si="4"/>
        <v>#N/A</v>
      </c>
      <c r="M14" s="49"/>
      <c r="N14" s="12" t="e">
        <f t="shared" si="5"/>
        <v>#N/A</v>
      </c>
      <c r="O14" s="12">
        <f t="shared" si="7"/>
        <v>0</v>
      </c>
      <c r="P14" s="13">
        <f t="shared" si="8"/>
        <v>0</v>
      </c>
      <c r="Q14" s="12">
        <f t="shared" si="6"/>
        <v>1</v>
      </c>
      <c r="R14" s="11" t="str">
        <f t="shared" si="9"/>
        <v>E2</v>
      </c>
    </row>
    <row r="15" spans="1:18" s="14" customFormat="1" ht="16.5" customHeight="1">
      <c r="A15" s="11">
        <v>759</v>
      </c>
      <c r="B15" s="52">
        <f>'STUDENT NAMES'!D10</f>
        <v>0</v>
      </c>
      <c r="C15" s="49"/>
      <c r="D15" s="12" t="e">
        <f t="shared" si="0"/>
        <v>#N/A</v>
      </c>
      <c r="E15" s="49"/>
      <c r="F15" s="12" t="e">
        <f t="shared" si="1"/>
        <v>#N/A</v>
      </c>
      <c r="G15" s="49"/>
      <c r="H15" s="12" t="e">
        <f t="shared" si="2"/>
        <v>#N/A</v>
      </c>
      <c r="I15" s="49"/>
      <c r="J15" s="12" t="e">
        <f t="shared" si="3"/>
        <v>#N/A</v>
      </c>
      <c r="K15" s="49"/>
      <c r="L15" s="12" t="e">
        <f t="shared" si="4"/>
        <v>#N/A</v>
      </c>
      <c r="M15" s="49"/>
      <c r="N15" s="12" t="e">
        <f t="shared" si="5"/>
        <v>#N/A</v>
      </c>
      <c r="O15" s="12">
        <f t="shared" si="7"/>
        <v>0</v>
      </c>
      <c r="P15" s="13">
        <f t="shared" si="8"/>
        <v>0</v>
      </c>
      <c r="Q15" s="12">
        <f t="shared" si="6"/>
        <v>1</v>
      </c>
      <c r="R15" s="11" t="str">
        <f t="shared" si="9"/>
        <v>E2</v>
      </c>
    </row>
    <row r="16" spans="1:18" s="14" customFormat="1" ht="16.5" customHeight="1">
      <c r="A16" s="11">
        <v>760</v>
      </c>
      <c r="B16" s="52">
        <f>'STUDENT NAMES'!D11</f>
        <v>0</v>
      </c>
      <c r="C16" s="49"/>
      <c r="D16" s="12" t="e">
        <f t="shared" si="0"/>
        <v>#N/A</v>
      </c>
      <c r="E16" s="49"/>
      <c r="F16" s="12" t="e">
        <f t="shared" si="1"/>
        <v>#N/A</v>
      </c>
      <c r="G16" s="49"/>
      <c r="H16" s="12" t="e">
        <f t="shared" si="2"/>
        <v>#N/A</v>
      </c>
      <c r="I16" s="49"/>
      <c r="J16" s="12" t="e">
        <f t="shared" si="3"/>
        <v>#N/A</v>
      </c>
      <c r="K16" s="49"/>
      <c r="L16" s="12" t="e">
        <f t="shared" si="4"/>
        <v>#N/A</v>
      </c>
      <c r="M16" s="49"/>
      <c r="N16" s="12" t="e">
        <f t="shared" si="5"/>
        <v>#N/A</v>
      </c>
      <c r="O16" s="12">
        <f t="shared" si="7"/>
        <v>0</v>
      </c>
      <c r="P16" s="13">
        <f t="shared" si="8"/>
        <v>0</v>
      </c>
      <c r="Q16" s="12">
        <f t="shared" si="6"/>
        <v>1</v>
      </c>
      <c r="R16" s="11" t="str">
        <f t="shared" si="9"/>
        <v>E2</v>
      </c>
    </row>
    <row r="17" spans="1:18" s="14" customFormat="1" ht="16.5" customHeight="1">
      <c r="A17" s="11">
        <v>761</v>
      </c>
      <c r="B17" s="52">
        <f>'STUDENT NAMES'!D12</f>
        <v>0</v>
      </c>
      <c r="C17" s="49"/>
      <c r="D17" s="12" t="e">
        <f t="shared" si="0"/>
        <v>#N/A</v>
      </c>
      <c r="E17" s="49"/>
      <c r="F17" s="12" t="e">
        <f t="shared" si="1"/>
        <v>#N/A</v>
      </c>
      <c r="G17" s="49"/>
      <c r="H17" s="12" t="e">
        <f t="shared" si="2"/>
        <v>#N/A</v>
      </c>
      <c r="I17" s="49"/>
      <c r="J17" s="12" t="e">
        <f t="shared" si="3"/>
        <v>#N/A</v>
      </c>
      <c r="K17" s="49"/>
      <c r="L17" s="12" t="e">
        <f t="shared" si="4"/>
        <v>#N/A</v>
      </c>
      <c r="M17" s="49"/>
      <c r="N17" s="12" t="e">
        <f t="shared" si="5"/>
        <v>#N/A</v>
      </c>
      <c r="O17" s="12">
        <f t="shared" si="7"/>
        <v>0</v>
      </c>
      <c r="P17" s="13">
        <f t="shared" si="8"/>
        <v>0</v>
      </c>
      <c r="Q17" s="12">
        <f t="shared" si="6"/>
        <v>1</v>
      </c>
      <c r="R17" s="11" t="str">
        <f t="shared" si="9"/>
        <v>E2</v>
      </c>
    </row>
    <row r="18" spans="1:18" s="14" customFormat="1" ht="16.5" customHeight="1">
      <c r="A18" s="11">
        <v>762</v>
      </c>
      <c r="B18" s="52">
        <f>'STUDENT NAMES'!D13</f>
        <v>0</v>
      </c>
      <c r="C18" s="49"/>
      <c r="D18" s="12" t="e">
        <f t="shared" si="0"/>
        <v>#N/A</v>
      </c>
      <c r="E18" s="49"/>
      <c r="F18" s="12" t="e">
        <f t="shared" si="1"/>
        <v>#N/A</v>
      </c>
      <c r="G18" s="49"/>
      <c r="H18" s="12" t="e">
        <f t="shared" si="2"/>
        <v>#N/A</v>
      </c>
      <c r="I18" s="49"/>
      <c r="J18" s="12" t="e">
        <f t="shared" si="3"/>
        <v>#N/A</v>
      </c>
      <c r="K18" s="49"/>
      <c r="L18" s="12" t="e">
        <f t="shared" si="4"/>
        <v>#N/A</v>
      </c>
      <c r="M18" s="49"/>
      <c r="N18" s="12" t="e">
        <f t="shared" si="5"/>
        <v>#N/A</v>
      </c>
      <c r="O18" s="12">
        <f t="shared" si="7"/>
        <v>0</v>
      </c>
      <c r="P18" s="13">
        <f t="shared" si="8"/>
        <v>0</v>
      </c>
      <c r="Q18" s="12">
        <f t="shared" si="6"/>
        <v>1</v>
      </c>
      <c r="R18" s="11" t="str">
        <f t="shared" si="9"/>
        <v>E2</v>
      </c>
    </row>
    <row r="19" spans="1:18" s="14" customFormat="1" ht="16.5" customHeight="1">
      <c r="A19" s="11">
        <v>763</v>
      </c>
      <c r="B19" s="52">
        <f>'STUDENT NAMES'!D14</f>
        <v>0</v>
      </c>
      <c r="C19" s="49"/>
      <c r="D19" s="12" t="e">
        <f t="shared" si="0"/>
        <v>#N/A</v>
      </c>
      <c r="E19" s="49"/>
      <c r="F19" s="12" t="e">
        <f t="shared" si="1"/>
        <v>#N/A</v>
      </c>
      <c r="G19" s="49"/>
      <c r="H19" s="12" t="e">
        <f t="shared" si="2"/>
        <v>#N/A</v>
      </c>
      <c r="I19" s="49"/>
      <c r="J19" s="12" t="e">
        <f t="shared" si="3"/>
        <v>#N/A</v>
      </c>
      <c r="K19" s="49"/>
      <c r="L19" s="12" t="e">
        <f t="shared" si="4"/>
        <v>#N/A</v>
      </c>
      <c r="M19" s="49"/>
      <c r="N19" s="12" t="e">
        <f t="shared" si="5"/>
        <v>#N/A</v>
      </c>
      <c r="O19" s="12">
        <f t="shared" si="7"/>
        <v>0</v>
      </c>
      <c r="P19" s="13">
        <f t="shared" si="8"/>
        <v>0</v>
      </c>
      <c r="Q19" s="12">
        <f t="shared" si="6"/>
        <v>1</v>
      </c>
      <c r="R19" s="11" t="str">
        <f t="shared" si="9"/>
        <v>E2</v>
      </c>
    </row>
    <row r="20" spans="1:18" s="14" customFormat="1" ht="16.5" customHeight="1">
      <c r="A20" s="11">
        <v>764</v>
      </c>
      <c r="B20" s="52">
        <f>'STUDENT NAMES'!D15</f>
        <v>0</v>
      </c>
      <c r="C20" s="49"/>
      <c r="D20" s="12" t="e">
        <f t="shared" si="0"/>
        <v>#N/A</v>
      </c>
      <c r="E20" s="49"/>
      <c r="F20" s="12" t="e">
        <f t="shared" si="1"/>
        <v>#N/A</v>
      </c>
      <c r="G20" s="49"/>
      <c r="H20" s="12" t="e">
        <f t="shared" si="2"/>
        <v>#N/A</v>
      </c>
      <c r="I20" s="49"/>
      <c r="J20" s="12" t="e">
        <f t="shared" si="3"/>
        <v>#N/A</v>
      </c>
      <c r="K20" s="49"/>
      <c r="L20" s="12" t="e">
        <f t="shared" si="4"/>
        <v>#N/A</v>
      </c>
      <c r="M20" s="49"/>
      <c r="N20" s="12" t="e">
        <f t="shared" si="5"/>
        <v>#N/A</v>
      </c>
      <c r="O20" s="12">
        <f t="shared" si="7"/>
        <v>0</v>
      </c>
      <c r="P20" s="13">
        <f t="shared" si="8"/>
        <v>0</v>
      </c>
      <c r="Q20" s="12">
        <f t="shared" si="6"/>
        <v>1</v>
      </c>
      <c r="R20" s="11" t="str">
        <f t="shared" si="9"/>
        <v>E2</v>
      </c>
    </row>
    <row r="21" spans="1:18" s="14" customFormat="1" ht="16.5" customHeight="1">
      <c r="A21" s="11">
        <v>765</v>
      </c>
      <c r="B21" s="52">
        <f>'STUDENT NAMES'!D16</f>
        <v>0</v>
      </c>
      <c r="C21" s="49"/>
      <c r="D21" s="12" t="e">
        <f t="shared" si="0"/>
        <v>#N/A</v>
      </c>
      <c r="E21" s="49"/>
      <c r="F21" s="12" t="e">
        <f t="shared" si="1"/>
        <v>#N/A</v>
      </c>
      <c r="G21" s="49"/>
      <c r="H21" s="12" t="e">
        <f t="shared" si="2"/>
        <v>#N/A</v>
      </c>
      <c r="I21" s="49"/>
      <c r="J21" s="12" t="e">
        <f t="shared" si="3"/>
        <v>#N/A</v>
      </c>
      <c r="K21" s="49"/>
      <c r="L21" s="12" t="e">
        <f t="shared" si="4"/>
        <v>#N/A</v>
      </c>
      <c r="M21" s="49"/>
      <c r="N21" s="12" t="e">
        <f t="shared" si="5"/>
        <v>#N/A</v>
      </c>
      <c r="O21" s="12">
        <f t="shared" si="7"/>
        <v>0</v>
      </c>
      <c r="P21" s="13">
        <f t="shared" si="8"/>
        <v>0</v>
      </c>
      <c r="Q21" s="12">
        <f t="shared" si="6"/>
        <v>1</v>
      </c>
      <c r="R21" s="11" t="str">
        <f t="shared" si="9"/>
        <v>E2</v>
      </c>
    </row>
    <row r="22" spans="1:18" s="14" customFormat="1" ht="16.5" customHeight="1">
      <c r="A22" s="11">
        <v>766</v>
      </c>
      <c r="B22" s="52">
        <f>'STUDENT NAMES'!D17</f>
        <v>0</v>
      </c>
      <c r="C22" s="49"/>
      <c r="D22" s="12" t="e">
        <f t="shared" si="0"/>
        <v>#N/A</v>
      </c>
      <c r="E22" s="49"/>
      <c r="F22" s="12" t="e">
        <f t="shared" si="1"/>
        <v>#N/A</v>
      </c>
      <c r="G22" s="49"/>
      <c r="H22" s="12" t="e">
        <f t="shared" si="2"/>
        <v>#N/A</v>
      </c>
      <c r="I22" s="49"/>
      <c r="J22" s="12" t="e">
        <f t="shared" si="3"/>
        <v>#N/A</v>
      </c>
      <c r="K22" s="49"/>
      <c r="L22" s="12" t="e">
        <f t="shared" si="4"/>
        <v>#N/A</v>
      </c>
      <c r="M22" s="49"/>
      <c r="N22" s="12" t="e">
        <f t="shared" si="5"/>
        <v>#N/A</v>
      </c>
      <c r="O22" s="12">
        <f t="shared" si="7"/>
        <v>0</v>
      </c>
      <c r="P22" s="13">
        <f t="shared" si="8"/>
        <v>0</v>
      </c>
      <c r="Q22" s="12">
        <f t="shared" si="6"/>
        <v>1</v>
      </c>
      <c r="R22" s="11" t="str">
        <f t="shared" si="9"/>
        <v>E2</v>
      </c>
    </row>
    <row r="23" spans="1:18" s="14" customFormat="1" ht="16.5" customHeight="1">
      <c r="A23" s="11">
        <v>767</v>
      </c>
      <c r="B23" s="52">
        <f>'STUDENT NAMES'!D18</f>
        <v>0</v>
      </c>
      <c r="C23" s="49"/>
      <c r="D23" s="12" t="e">
        <f t="shared" si="0"/>
        <v>#N/A</v>
      </c>
      <c r="E23" s="49"/>
      <c r="F23" s="12" t="e">
        <f t="shared" si="1"/>
        <v>#N/A</v>
      </c>
      <c r="G23" s="49"/>
      <c r="H23" s="12" t="e">
        <f t="shared" si="2"/>
        <v>#N/A</v>
      </c>
      <c r="I23" s="49"/>
      <c r="J23" s="12" t="e">
        <f t="shared" si="3"/>
        <v>#N/A</v>
      </c>
      <c r="K23" s="49"/>
      <c r="L23" s="12" t="e">
        <f t="shared" si="4"/>
        <v>#N/A</v>
      </c>
      <c r="M23" s="49"/>
      <c r="N23" s="12" t="e">
        <f t="shared" si="5"/>
        <v>#N/A</v>
      </c>
      <c r="O23" s="12">
        <f t="shared" si="7"/>
        <v>0</v>
      </c>
      <c r="P23" s="13">
        <f t="shared" si="8"/>
        <v>0</v>
      </c>
      <c r="Q23" s="12">
        <f t="shared" si="6"/>
        <v>1</v>
      </c>
      <c r="R23" s="11" t="str">
        <f t="shared" si="9"/>
        <v>E2</v>
      </c>
    </row>
    <row r="24" spans="1:18" s="14" customFormat="1" ht="16.5" customHeight="1">
      <c r="A24" s="11">
        <v>768</v>
      </c>
      <c r="B24" s="52">
        <f>'STUDENT NAMES'!D19</f>
        <v>0</v>
      </c>
      <c r="C24" s="49"/>
      <c r="D24" s="12" t="e">
        <f t="shared" si="0"/>
        <v>#N/A</v>
      </c>
      <c r="E24" s="49"/>
      <c r="F24" s="12" t="e">
        <f t="shared" si="1"/>
        <v>#N/A</v>
      </c>
      <c r="G24" s="49"/>
      <c r="H24" s="12" t="e">
        <f t="shared" si="2"/>
        <v>#N/A</v>
      </c>
      <c r="I24" s="49"/>
      <c r="J24" s="12" t="e">
        <f t="shared" si="3"/>
        <v>#N/A</v>
      </c>
      <c r="K24" s="49"/>
      <c r="L24" s="12" t="e">
        <f t="shared" si="4"/>
        <v>#N/A</v>
      </c>
      <c r="M24" s="49"/>
      <c r="N24" s="12" t="e">
        <f t="shared" si="5"/>
        <v>#N/A</v>
      </c>
      <c r="O24" s="12">
        <f t="shared" si="7"/>
        <v>0</v>
      </c>
      <c r="P24" s="13">
        <f t="shared" si="8"/>
        <v>0</v>
      </c>
      <c r="Q24" s="12">
        <f t="shared" si="6"/>
        <v>1</v>
      </c>
      <c r="R24" s="11" t="str">
        <f t="shared" si="9"/>
        <v>E2</v>
      </c>
    </row>
    <row r="25" spans="1:18" s="14" customFormat="1" ht="16.5" customHeight="1">
      <c r="A25" s="11">
        <v>769</v>
      </c>
      <c r="B25" s="52">
        <f>'STUDENT NAMES'!D20</f>
        <v>0</v>
      </c>
      <c r="C25" s="49"/>
      <c r="D25" s="12" t="e">
        <f t="shared" si="0"/>
        <v>#N/A</v>
      </c>
      <c r="E25" s="49"/>
      <c r="F25" s="12" t="e">
        <f t="shared" si="1"/>
        <v>#N/A</v>
      </c>
      <c r="G25" s="49"/>
      <c r="H25" s="12" t="e">
        <f t="shared" si="2"/>
        <v>#N/A</v>
      </c>
      <c r="I25" s="49"/>
      <c r="J25" s="12" t="e">
        <f t="shared" si="3"/>
        <v>#N/A</v>
      </c>
      <c r="K25" s="49"/>
      <c r="L25" s="12" t="e">
        <f t="shared" si="4"/>
        <v>#N/A</v>
      </c>
      <c r="M25" s="49"/>
      <c r="N25" s="12" t="e">
        <f t="shared" si="5"/>
        <v>#N/A</v>
      </c>
      <c r="O25" s="12">
        <f t="shared" si="7"/>
        <v>0</v>
      </c>
      <c r="P25" s="13">
        <f t="shared" si="8"/>
        <v>0</v>
      </c>
      <c r="Q25" s="12">
        <f t="shared" si="6"/>
        <v>1</v>
      </c>
      <c r="R25" s="11" t="str">
        <f t="shared" si="9"/>
        <v>E2</v>
      </c>
    </row>
    <row r="26" spans="1:18" s="14" customFormat="1" ht="16.5" customHeight="1">
      <c r="A26" s="11">
        <v>770</v>
      </c>
      <c r="B26" s="52">
        <f>'STUDENT NAMES'!D21</f>
        <v>0</v>
      </c>
      <c r="C26" s="49"/>
      <c r="D26" s="12" t="e">
        <f t="shared" si="0"/>
        <v>#N/A</v>
      </c>
      <c r="E26" s="49"/>
      <c r="F26" s="12" t="e">
        <f t="shared" si="1"/>
        <v>#N/A</v>
      </c>
      <c r="G26" s="49"/>
      <c r="H26" s="12" t="e">
        <f t="shared" si="2"/>
        <v>#N/A</v>
      </c>
      <c r="I26" s="49"/>
      <c r="J26" s="12" t="e">
        <f t="shared" si="3"/>
        <v>#N/A</v>
      </c>
      <c r="K26" s="49"/>
      <c r="L26" s="12" t="e">
        <f t="shared" si="4"/>
        <v>#N/A</v>
      </c>
      <c r="M26" s="49"/>
      <c r="N26" s="12" t="e">
        <f t="shared" si="5"/>
        <v>#N/A</v>
      </c>
      <c r="O26" s="12">
        <f t="shared" si="7"/>
        <v>0</v>
      </c>
      <c r="P26" s="13">
        <f t="shared" si="8"/>
        <v>0</v>
      </c>
      <c r="Q26" s="12">
        <f t="shared" si="6"/>
        <v>1</v>
      </c>
      <c r="R26" s="11" t="str">
        <f t="shared" si="9"/>
        <v>E2</v>
      </c>
    </row>
    <row r="27" spans="1:18" s="14" customFormat="1" ht="16.5" customHeight="1">
      <c r="A27" s="11">
        <v>771</v>
      </c>
      <c r="B27" s="52">
        <f>'STUDENT NAMES'!D22</f>
        <v>0</v>
      </c>
      <c r="C27" s="49"/>
      <c r="D27" s="12" t="e">
        <f t="shared" si="0"/>
        <v>#N/A</v>
      </c>
      <c r="E27" s="49"/>
      <c r="F27" s="12" t="e">
        <f t="shared" si="1"/>
        <v>#N/A</v>
      </c>
      <c r="G27" s="49"/>
      <c r="H27" s="12" t="e">
        <f t="shared" si="2"/>
        <v>#N/A</v>
      </c>
      <c r="I27" s="49"/>
      <c r="J27" s="12" t="e">
        <f t="shared" si="3"/>
        <v>#N/A</v>
      </c>
      <c r="K27" s="49"/>
      <c r="L27" s="12" t="e">
        <f t="shared" si="4"/>
        <v>#N/A</v>
      </c>
      <c r="M27" s="49"/>
      <c r="N27" s="12" t="e">
        <f t="shared" si="5"/>
        <v>#N/A</v>
      </c>
      <c r="O27" s="12">
        <f t="shared" si="7"/>
        <v>0</v>
      </c>
      <c r="P27" s="13">
        <f t="shared" si="8"/>
        <v>0</v>
      </c>
      <c r="Q27" s="12">
        <f t="shared" si="6"/>
        <v>1</v>
      </c>
      <c r="R27" s="11" t="str">
        <f t="shared" si="9"/>
        <v>E2</v>
      </c>
    </row>
    <row r="28" spans="1:18" s="14" customFormat="1" ht="16.5" customHeight="1">
      <c r="A28" s="11">
        <v>772</v>
      </c>
      <c r="B28" s="52">
        <f>'STUDENT NAMES'!D23</f>
        <v>0</v>
      </c>
      <c r="C28" s="49"/>
      <c r="D28" s="12" t="e">
        <f t="shared" si="0"/>
        <v>#N/A</v>
      </c>
      <c r="E28" s="49"/>
      <c r="F28" s="12" t="e">
        <f t="shared" si="1"/>
        <v>#N/A</v>
      </c>
      <c r="G28" s="49"/>
      <c r="H28" s="12" t="e">
        <f t="shared" si="2"/>
        <v>#N/A</v>
      </c>
      <c r="I28" s="49"/>
      <c r="J28" s="12" t="e">
        <f t="shared" si="3"/>
        <v>#N/A</v>
      </c>
      <c r="K28" s="49"/>
      <c r="L28" s="12" t="e">
        <f t="shared" si="4"/>
        <v>#N/A</v>
      </c>
      <c r="M28" s="49"/>
      <c r="N28" s="12" t="e">
        <f t="shared" si="5"/>
        <v>#N/A</v>
      </c>
      <c r="O28" s="12">
        <f t="shared" si="7"/>
        <v>0</v>
      </c>
      <c r="P28" s="13">
        <f t="shared" si="8"/>
        <v>0</v>
      </c>
      <c r="Q28" s="12">
        <f t="shared" si="6"/>
        <v>1</v>
      </c>
      <c r="R28" s="11" t="str">
        <f t="shared" si="9"/>
        <v>E2</v>
      </c>
    </row>
    <row r="29" spans="1:18" s="14" customFormat="1" ht="16.5" customHeight="1">
      <c r="A29" s="11">
        <v>773</v>
      </c>
      <c r="B29" s="52">
        <f>'STUDENT NAMES'!D24</f>
        <v>0</v>
      </c>
      <c r="C29" s="49"/>
      <c r="D29" s="12" t="e">
        <f t="shared" si="0"/>
        <v>#N/A</v>
      </c>
      <c r="E29" s="49"/>
      <c r="F29" s="12" t="e">
        <f t="shared" si="1"/>
        <v>#N/A</v>
      </c>
      <c r="G29" s="49"/>
      <c r="H29" s="12" t="e">
        <f t="shared" si="2"/>
        <v>#N/A</v>
      </c>
      <c r="I29" s="49"/>
      <c r="J29" s="12" t="e">
        <f t="shared" si="3"/>
        <v>#N/A</v>
      </c>
      <c r="K29" s="49"/>
      <c r="L29" s="12" t="e">
        <f t="shared" si="4"/>
        <v>#N/A</v>
      </c>
      <c r="M29" s="49"/>
      <c r="N29" s="12" t="e">
        <f t="shared" si="5"/>
        <v>#N/A</v>
      </c>
      <c r="O29" s="12">
        <f t="shared" si="7"/>
        <v>0</v>
      </c>
      <c r="P29" s="13">
        <f t="shared" si="8"/>
        <v>0</v>
      </c>
      <c r="Q29" s="12">
        <f t="shared" si="6"/>
        <v>1</v>
      </c>
      <c r="R29" s="11" t="str">
        <f t="shared" si="9"/>
        <v>E2</v>
      </c>
    </row>
    <row r="30" spans="1:18" s="14" customFormat="1" ht="16.5" customHeight="1">
      <c r="A30" s="11">
        <v>774</v>
      </c>
      <c r="B30" s="52">
        <f>'STUDENT NAMES'!D25</f>
        <v>0</v>
      </c>
      <c r="C30" s="49"/>
      <c r="D30" s="12" t="e">
        <f t="shared" si="0"/>
        <v>#N/A</v>
      </c>
      <c r="E30" s="49"/>
      <c r="F30" s="12" t="e">
        <f t="shared" si="1"/>
        <v>#N/A</v>
      </c>
      <c r="G30" s="49"/>
      <c r="H30" s="12" t="e">
        <f t="shared" si="2"/>
        <v>#N/A</v>
      </c>
      <c r="I30" s="49"/>
      <c r="J30" s="12" t="e">
        <f t="shared" si="3"/>
        <v>#N/A</v>
      </c>
      <c r="K30" s="49"/>
      <c r="L30" s="12" t="e">
        <f t="shared" si="4"/>
        <v>#N/A</v>
      </c>
      <c r="M30" s="49"/>
      <c r="N30" s="12" t="e">
        <f t="shared" si="5"/>
        <v>#N/A</v>
      </c>
      <c r="O30" s="12">
        <f t="shared" si="7"/>
        <v>0</v>
      </c>
      <c r="P30" s="13">
        <f t="shared" si="8"/>
        <v>0</v>
      </c>
      <c r="Q30" s="12">
        <f t="shared" si="6"/>
        <v>1</v>
      </c>
      <c r="R30" s="11" t="str">
        <f t="shared" si="9"/>
        <v>E2</v>
      </c>
    </row>
    <row r="31" spans="1:18" s="14" customFormat="1" ht="16.5" customHeight="1">
      <c r="A31" s="11">
        <v>775</v>
      </c>
      <c r="B31" s="52">
        <f>'STUDENT NAMES'!D26</f>
        <v>0</v>
      </c>
      <c r="C31" s="49"/>
      <c r="D31" s="12" t="e">
        <f t="shared" si="0"/>
        <v>#N/A</v>
      </c>
      <c r="E31" s="49"/>
      <c r="F31" s="12" t="e">
        <f t="shared" si="1"/>
        <v>#N/A</v>
      </c>
      <c r="G31" s="49"/>
      <c r="H31" s="12" t="e">
        <f t="shared" si="2"/>
        <v>#N/A</v>
      </c>
      <c r="I31" s="49"/>
      <c r="J31" s="12" t="e">
        <f t="shared" si="3"/>
        <v>#N/A</v>
      </c>
      <c r="K31" s="49"/>
      <c r="L31" s="12" t="e">
        <f t="shared" si="4"/>
        <v>#N/A</v>
      </c>
      <c r="M31" s="49"/>
      <c r="N31" s="12" t="e">
        <f t="shared" si="5"/>
        <v>#N/A</v>
      </c>
      <c r="O31" s="12">
        <f t="shared" si="7"/>
        <v>0</v>
      </c>
      <c r="P31" s="13">
        <f t="shared" si="8"/>
        <v>0</v>
      </c>
      <c r="Q31" s="12">
        <f t="shared" si="6"/>
        <v>1</v>
      </c>
      <c r="R31" s="11" t="str">
        <f t="shared" si="9"/>
        <v>E2</v>
      </c>
    </row>
    <row r="32" spans="1:18" s="14" customFormat="1" ht="16.5" customHeight="1">
      <c r="A32" s="11">
        <v>776</v>
      </c>
      <c r="B32" s="52">
        <f>'STUDENT NAMES'!D27</f>
        <v>0</v>
      </c>
      <c r="C32" s="49"/>
      <c r="D32" s="12" t="e">
        <f t="shared" si="0"/>
        <v>#N/A</v>
      </c>
      <c r="E32" s="49"/>
      <c r="F32" s="12" t="e">
        <f t="shared" si="1"/>
        <v>#N/A</v>
      </c>
      <c r="G32" s="49"/>
      <c r="H32" s="12" t="e">
        <f t="shared" si="2"/>
        <v>#N/A</v>
      </c>
      <c r="I32" s="49"/>
      <c r="J32" s="12" t="e">
        <f t="shared" si="3"/>
        <v>#N/A</v>
      </c>
      <c r="K32" s="49"/>
      <c r="L32" s="12" t="e">
        <f t="shared" si="4"/>
        <v>#N/A</v>
      </c>
      <c r="M32" s="49"/>
      <c r="N32" s="12" t="e">
        <f t="shared" si="5"/>
        <v>#N/A</v>
      </c>
      <c r="O32" s="12">
        <f t="shared" si="7"/>
        <v>0</v>
      </c>
      <c r="P32" s="13">
        <f t="shared" si="8"/>
        <v>0</v>
      </c>
      <c r="Q32" s="12">
        <f t="shared" si="6"/>
        <v>1</v>
      </c>
      <c r="R32" s="11" t="str">
        <f t="shared" si="9"/>
        <v>E2</v>
      </c>
    </row>
    <row r="33" spans="1:18" s="14" customFormat="1" ht="16.5" customHeight="1">
      <c r="A33" s="11">
        <v>777</v>
      </c>
      <c r="B33" s="52">
        <f>'STUDENT NAMES'!D28</f>
        <v>0</v>
      </c>
      <c r="C33" s="49"/>
      <c r="D33" s="12" t="e">
        <f t="shared" si="0"/>
        <v>#N/A</v>
      </c>
      <c r="E33" s="49"/>
      <c r="F33" s="12" t="e">
        <f t="shared" si="1"/>
        <v>#N/A</v>
      </c>
      <c r="G33" s="49"/>
      <c r="H33" s="12" t="e">
        <f t="shared" si="2"/>
        <v>#N/A</v>
      </c>
      <c r="I33" s="49"/>
      <c r="J33" s="12" t="e">
        <f t="shared" si="3"/>
        <v>#N/A</v>
      </c>
      <c r="K33" s="49"/>
      <c r="L33" s="12" t="e">
        <f t="shared" si="4"/>
        <v>#N/A</v>
      </c>
      <c r="M33" s="49"/>
      <c r="N33" s="12" t="e">
        <f t="shared" si="5"/>
        <v>#N/A</v>
      </c>
      <c r="O33" s="12">
        <f t="shared" si="7"/>
        <v>0</v>
      </c>
      <c r="P33" s="13">
        <f t="shared" si="8"/>
        <v>0</v>
      </c>
      <c r="Q33" s="12">
        <f t="shared" si="6"/>
        <v>1</v>
      </c>
      <c r="R33" s="11" t="str">
        <f t="shared" si="9"/>
        <v>E2</v>
      </c>
    </row>
    <row r="34" spans="1:18" s="14" customFormat="1" ht="16.5" customHeight="1">
      <c r="A34" s="11">
        <v>778</v>
      </c>
      <c r="B34" s="52">
        <f>'STUDENT NAMES'!D29</f>
        <v>0</v>
      </c>
      <c r="C34" s="49"/>
      <c r="D34" s="12" t="e">
        <f t="shared" si="0"/>
        <v>#N/A</v>
      </c>
      <c r="E34" s="49"/>
      <c r="F34" s="12" t="e">
        <f t="shared" si="1"/>
        <v>#N/A</v>
      </c>
      <c r="G34" s="49"/>
      <c r="H34" s="12" t="e">
        <f t="shared" si="2"/>
        <v>#N/A</v>
      </c>
      <c r="I34" s="49"/>
      <c r="J34" s="12" t="e">
        <f t="shared" si="3"/>
        <v>#N/A</v>
      </c>
      <c r="K34" s="49"/>
      <c r="L34" s="12" t="e">
        <f t="shared" si="4"/>
        <v>#N/A</v>
      </c>
      <c r="M34" s="49"/>
      <c r="N34" s="12" t="e">
        <f t="shared" si="5"/>
        <v>#N/A</v>
      </c>
      <c r="O34" s="12">
        <f t="shared" si="7"/>
        <v>0</v>
      </c>
      <c r="P34" s="13">
        <f t="shared" si="8"/>
        <v>0</v>
      </c>
      <c r="Q34" s="12">
        <f t="shared" si="6"/>
        <v>1</v>
      </c>
      <c r="R34" s="11" t="str">
        <f t="shared" si="9"/>
        <v>E2</v>
      </c>
    </row>
    <row r="35" spans="1:18" s="14" customFormat="1" ht="16.5" customHeight="1">
      <c r="A35" s="11">
        <v>779</v>
      </c>
      <c r="B35" s="52">
        <f>'STUDENT NAMES'!D30</f>
        <v>0</v>
      </c>
      <c r="C35" s="49"/>
      <c r="D35" s="12" t="e">
        <f t="shared" si="0"/>
        <v>#N/A</v>
      </c>
      <c r="E35" s="49"/>
      <c r="F35" s="12" t="e">
        <f t="shared" si="1"/>
        <v>#N/A</v>
      </c>
      <c r="G35" s="49"/>
      <c r="H35" s="12" t="e">
        <f t="shared" si="2"/>
        <v>#N/A</v>
      </c>
      <c r="I35" s="49"/>
      <c r="J35" s="12" t="e">
        <f t="shared" si="3"/>
        <v>#N/A</v>
      </c>
      <c r="K35" s="49"/>
      <c r="L35" s="12" t="e">
        <f t="shared" si="4"/>
        <v>#N/A</v>
      </c>
      <c r="M35" s="49"/>
      <c r="N35" s="12" t="e">
        <f t="shared" si="5"/>
        <v>#N/A</v>
      </c>
      <c r="O35" s="12">
        <f t="shared" si="7"/>
        <v>0</v>
      </c>
      <c r="P35" s="13">
        <f t="shared" si="8"/>
        <v>0</v>
      </c>
      <c r="Q35" s="12">
        <f t="shared" si="6"/>
        <v>1</v>
      </c>
      <c r="R35" s="11" t="str">
        <f t="shared" si="9"/>
        <v>E2</v>
      </c>
    </row>
    <row r="36" spans="1:18" s="31" customFormat="1" ht="16.5" customHeight="1">
      <c r="A36" s="11">
        <v>780</v>
      </c>
      <c r="B36" s="52">
        <f>'STUDENT NAMES'!D31</f>
        <v>0</v>
      </c>
      <c r="C36" s="49"/>
      <c r="D36" s="12" t="e">
        <f t="shared" si="0"/>
        <v>#N/A</v>
      </c>
      <c r="E36" s="49"/>
      <c r="F36" s="12" t="e">
        <f t="shared" si="1"/>
        <v>#N/A</v>
      </c>
      <c r="G36" s="49"/>
      <c r="H36" s="12" t="e">
        <f t="shared" si="2"/>
        <v>#N/A</v>
      </c>
      <c r="I36" s="49"/>
      <c r="J36" s="12" t="e">
        <f t="shared" si="3"/>
        <v>#N/A</v>
      </c>
      <c r="K36" s="49"/>
      <c r="L36" s="12" t="e">
        <f t="shared" si="4"/>
        <v>#N/A</v>
      </c>
      <c r="M36" s="49"/>
      <c r="N36" s="12" t="e">
        <f t="shared" si="5"/>
        <v>#N/A</v>
      </c>
      <c r="O36" s="12">
        <f t="shared" si="7"/>
        <v>0</v>
      </c>
      <c r="P36" s="13">
        <f t="shared" si="8"/>
        <v>0</v>
      </c>
      <c r="Q36" s="12">
        <f t="shared" si="6"/>
        <v>1</v>
      </c>
      <c r="R36" s="11" t="str">
        <f t="shared" si="9"/>
        <v>E2</v>
      </c>
    </row>
    <row r="37" spans="1:18" s="14" customFormat="1" ht="16.5" customHeight="1">
      <c r="A37" s="11">
        <v>781</v>
      </c>
      <c r="B37" s="52">
        <f>'STUDENT NAMES'!D32</f>
        <v>0</v>
      </c>
      <c r="C37" s="49"/>
      <c r="D37" s="12" t="e">
        <f t="shared" si="0"/>
        <v>#N/A</v>
      </c>
      <c r="E37" s="49"/>
      <c r="F37" s="12" t="e">
        <f t="shared" si="1"/>
        <v>#N/A</v>
      </c>
      <c r="G37" s="49"/>
      <c r="H37" s="12" t="e">
        <f t="shared" si="2"/>
        <v>#N/A</v>
      </c>
      <c r="I37" s="49"/>
      <c r="J37" s="12" t="e">
        <f t="shared" si="3"/>
        <v>#N/A</v>
      </c>
      <c r="K37" s="49"/>
      <c r="L37" s="12" t="e">
        <f t="shared" si="4"/>
        <v>#N/A</v>
      </c>
      <c r="M37" s="49"/>
      <c r="N37" s="12" t="e">
        <f t="shared" si="5"/>
        <v>#N/A</v>
      </c>
      <c r="O37" s="12">
        <f t="shared" si="7"/>
        <v>0</v>
      </c>
      <c r="P37" s="13">
        <f t="shared" si="8"/>
        <v>0</v>
      </c>
      <c r="Q37" s="12">
        <f t="shared" si="6"/>
        <v>1</v>
      </c>
      <c r="R37" s="11" t="str">
        <f t="shared" si="9"/>
        <v>E2</v>
      </c>
    </row>
    <row r="38" spans="1:18" s="14" customFormat="1" ht="16.5" customHeight="1">
      <c r="A38" s="11">
        <v>782</v>
      </c>
      <c r="B38" s="52">
        <f>'STUDENT NAMES'!D33</f>
        <v>0</v>
      </c>
      <c r="C38" s="49"/>
      <c r="D38" s="12" t="e">
        <f t="shared" si="0"/>
        <v>#N/A</v>
      </c>
      <c r="E38" s="49"/>
      <c r="F38" s="12" t="e">
        <f t="shared" si="1"/>
        <v>#N/A</v>
      </c>
      <c r="G38" s="49"/>
      <c r="H38" s="12" t="e">
        <f t="shared" si="2"/>
        <v>#N/A</v>
      </c>
      <c r="I38" s="49"/>
      <c r="J38" s="12" t="e">
        <f t="shared" si="3"/>
        <v>#N/A</v>
      </c>
      <c r="K38" s="49"/>
      <c r="L38" s="12" t="e">
        <f t="shared" si="4"/>
        <v>#N/A</v>
      </c>
      <c r="M38" s="49"/>
      <c r="N38" s="12" t="e">
        <f t="shared" si="5"/>
        <v>#N/A</v>
      </c>
      <c r="O38" s="12">
        <f t="shared" si="7"/>
        <v>0</v>
      </c>
      <c r="P38" s="13">
        <f t="shared" si="8"/>
        <v>0</v>
      </c>
      <c r="Q38" s="12">
        <f t="shared" si="6"/>
        <v>1</v>
      </c>
      <c r="R38" s="11" t="str">
        <f t="shared" si="9"/>
        <v>E2</v>
      </c>
    </row>
    <row r="39" spans="1:18" s="14" customFormat="1" ht="16.5" customHeight="1">
      <c r="A39" s="11">
        <v>783</v>
      </c>
      <c r="B39" s="53">
        <f>'STUDENT NAMES'!D34</f>
        <v>0</v>
      </c>
      <c r="C39" s="49"/>
      <c r="D39" s="12" t="e">
        <f t="shared" si="0"/>
        <v>#N/A</v>
      </c>
      <c r="E39" s="49"/>
      <c r="F39" s="12" t="e">
        <f t="shared" si="1"/>
        <v>#N/A</v>
      </c>
      <c r="G39" s="49"/>
      <c r="H39" s="12" t="e">
        <f t="shared" si="2"/>
        <v>#N/A</v>
      </c>
      <c r="I39" s="49"/>
      <c r="J39" s="12" t="e">
        <f t="shared" si="3"/>
        <v>#N/A</v>
      </c>
      <c r="K39" s="49"/>
      <c r="L39" s="12" t="e">
        <f t="shared" si="4"/>
        <v>#N/A</v>
      </c>
      <c r="M39" s="49"/>
      <c r="N39" s="12" t="e">
        <f t="shared" si="5"/>
        <v>#N/A</v>
      </c>
      <c r="O39" s="12">
        <f t="shared" si="7"/>
        <v>0</v>
      </c>
      <c r="P39" s="13">
        <f t="shared" si="8"/>
        <v>0</v>
      </c>
      <c r="Q39" s="12">
        <f t="shared" si="6"/>
        <v>1</v>
      </c>
      <c r="R39" s="11" t="str">
        <f t="shared" si="9"/>
        <v>E2</v>
      </c>
    </row>
    <row r="40" spans="1:18" s="14" customFormat="1" ht="16.5" customHeight="1">
      <c r="A40" s="11">
        <v>784</v>
      </c>
      <c r="B40" s="52">
        <f>'STUDENT NAMES'!D35</f>
        <v>0</v>
      </c>
      <c r="C40" s="49"/>
      <c r="D40" s="12" t="e">
        <f t="shared" si="0"/>
        <v>#N/A</v>
      </c>
      <c r="E40" s="49"/>
      <c r="F40" s="12" t="e">
        <f t="shared" si="1"/>
        <v>#N/A</v>
      </c>
      <c r="G40" s="49"/>
      <c r="H40" s="12" t="e">
        <f t="shared" si="2"/>
        <v>#N/A</v>
      </c>
      <c r="I40" s="49"/>
      <c r="J40" s="12" t="e">
        <f t="shared" si="3"/>
        <v>#N/A</v>
      </c>
      <c r="K40" s="49"/>
      <c r="L40" s="12" t="e">
        <f t="shared" si="4"/>
        <v>#N/A</v>
      </c>
      <c r="M40" s="49"/>
      <c r="N40" s="12" t="e">
        <f t="shared" si="5"/>
        <v>#N/A</v>
      </c>
      <c r="O40" s="12">
        <f t="shared" si="7"/>
        <v>0</v>
      </c>
      <c r="P40" s="13">
        <f t="shared" si="8"/>
        <v>0</v>
      </c>
      <c r="Q40" s="12">
        <f t="shared" si="6"/>
        <v>1</v>
      </c>
      <c r="R40" s="11" t="str">
        <f t="shared" si="9"/>
        <v>E2</v>
      </c>
    </row>
    <row r="41" spans="1:18" s="14" customFormat="1" ht="16.5" customHeight="1">
      <c r="A41" s="11">
        <v>785</v>
      </c>
      <c r="B41" s="52">
        <f>'STUDENT NAMES'!D36</f>
        <v>0</v>
      </c>
      <c r="C41" s="49"/>
      <c r="D41" s="12" t="e">
        <f t="shared" si="0"/>
        <v>#N/A</v>
      </c>
      <c r="E41" s="49"/>
      <c r="F41" s="12" t="e">
        <f t="shared" si="1"/>
        <v>#N/A</v>
      </c>
      <c r="G41" s="49"/>
      <c r="H41" s="12" t="e">
        <f t="shared" si="2"/>
        <v>#N/A</v>
      </c>
      <c r="I41" s="49"/>
      <c r="J41" s="12" t="e">
        <f t="shared" si="3"/>
        <v>#N/A</v>
      </c>
      <c r="K41" s="49"/>
      <c r="L41" s="12" t="e">
        <f t="shared" si="4"/>
        <v>#N/A</v>
      </c>
      <c r="M41" s="49"/>
      <c r="N41" s="12" t="e">
        <f t="shared" si="5"/>
        <v>#N/A</v>
      </c>
      <c r="O41" s="12">
        <f t="shared" si="7"/>
        <v>0</v>
      </c>
      <c r="P41" s="13">
        <f t="shared" si="8"/>
        <v>0</v>
      </c>
      <c r="Q41" s="12">
        <f t="shared" si="6"/>
        <v>1</v>
      </c>
      <c r="R41" s="11" t="str">
        <f t="shared" si="9"/>
        <v>E2</v>
      </c>
    </row>
    <row r="42" spans="1:18" s="14" customFormat="1" ht="16.5" customHeight="1">
      <c r="A42" s="11">
        <v>786</v>
      </c>
      <c r="B42" s="53">
        <f>'STUDENT NAMES'!D37</f>
        <v>0</v>
      </c>
      <c r="C42" s="49"/>
      <c r="D42" s="12" t="e">
        <f t="shared" si="0"/>
        <v>#N/A</v>
      </c>
      <c r="E42" s="49"/>
      <c r="F42" s="12" t="e">
        <f t="shared" si="1"/>
        <v>#N/A</v>
      </c>
      <c r="G42" s="49"/>
      <c r="H42" s="12" t="e">
        <f t="shared" si="2"/>
        <v>#N/A</v>
      </c>
      <c r="I42" s="49"/>
      <c r="J42" s="12" t="e">
        <f t="shared" si="3"/>
        <v>#N/A</v>
      </c>
      <c r="K42" s="49"/>
      <c r="L42" s="12" t="e">
        <f t="shared" si="4"/>
        <v>#N/A</v>
      </c>
      <c r="M42" s="49"/>
      <c r="N42" s="12" t="e">
        <f t="shared" si="5"/>
        <v>#N/A</v>
      </c>
      <c r="O42" s="12">
        <f t="shared" si="7"/>
        <v>0</v>
      </c>
      <c r="P42" s="13">
        <f t="shared" si="8"/>
        <v>0</v>
      </c>
      <c r="Q42" s="12">
        <f t="shared" si="6"/>
        <v>1</v>
      </c>
      <c r="R42" s="11" t="str">
        <f t="shared" si="9"/>
        <v>E2</v>
      </c>
    </row>
    <row r="43" spans="1:18" s="14" customFormat="1" ht="16.5" customHeight="1">
      <c r="A43" s="11">
        <v>787</v>
      </c>
      <c r="B43" s="52">
        <f>'STUDENT NAMES'!D38</f>
        <v>0</v>
      </c>
      <c r="C43" s="49"/>
      <c r="D43" s="12" t="e">
        <f t="shared" si="0"/>
        <v>#N/A</v>
      </c>
      <c r="E43" s="49"/>
      <c r="F43" s="12" t="e">
        <f t="shared" si="1"/>
        <v>#N/A</v>
      </c>
      <c r="G43" s="49"/>
      <c r="H43" s="12" t="e">
        <f t="shared" si="2"/>
        <v>#N/A</v>
      </c>
      <c r="I43" s="49"/>
      <c r="J43" s="12" t="e">
        <f t="shared" si="3"/>
        <v>#N/A</v>
      </c>
      <c r="K43" s="49"/>
      <c r="L43" s="12" t="e">
        <f t="shared" si="4"/>
        <v>#N/A</v>
      </c>
      <c r="M43" s="49"/>
      <c r="N43" s="12" t="e">
        <f t="shared" si="5"/>
        <v>#N/A</v>
      </c>
      <c r="O43" s="12">
        <f t="shared" si="7"/>
        <v>0</v>
      </c>
      <c r="P43" s="13">
        <f t="shared" si="8"/>
        <v>0</v>
      </c>
      <c r="Q43" s="12">
        <f t="shared" si="6"/>
        <v>1</v>
      </c>
      <c r="R43" s="11" t="str">
        <f t="shared" si="9"/>
        <v>E2</v>
      </c>
    </row>
    <row r="44" spans="1:18" s="14" customFormat="1" ht="16.5" customHeight="1">
      <c r="A44" s="11">
        <v>788</v>
      </c>
      <c r="B44" s="52">
        <f>'STUDENT NAMES'!D39</f>
        <v>0</v>
      </c>
      <c r="C44" s="49"/>
      <c r="D44" s="12" t="e">
        <f t="shared" ref="D44" si="10">RANK(C44,$C$7:$C$53,0)</f>
        <v>#N/A</v>
      </c>
      <c r="E44" s="49"/>
      <c r="F44" s="12" t="e">
        <f t="shared" ref="F44" si="11">RANK(E44,$E$7:$E$53,0)</f>
        <v>#N/A</v>
      </c>
      <c r="G44" s="49"/>
      <c r="H44" s="12" t="e">
        <f t="shared" ref="H44" si="12">RANK(G44,$G$7:$G$53,0)</f>
        <v>#N/A</v>
      </c>
      <c r="I44" s="49"/>
      <c r="J44" s="12" t="e">
        <f t="shared" ref="J44" si="13">RANK(I44,$I$7:$I$53,0)</f>
        <v>#N/A</v>
      </c>
      <c r="K44" s="49"/>
      <c r="L44" s="12" t="e">
        <f t="shared" ref="L44" si="14">RANK(K44,$K$7:$K$53,0)</f>
        <v>#N/A</v>
      </c>
      <c r="M44" s="49"/>
      <c r="N44" s="12" t="e">
        <f t="shared" ref="N44" si="15">RANK(M44,$M$7:$M$53,0)</f>
        <v>#N/A</v>
      </c>
      <c r="O44" s="12">
        <f t="shared" ref="O44" si="16">C44+E44+G44+I44+K44+M44</f>
        <v>0</v>
      </c>
      <c r="P44" s="13">
        <f t="shared" si="8"/>
        <v>0</v>
      </c>
      <c r="Q44" s="12">
        <f t="shared" ref="Q44" si="17">RANK(P44,$P$7:$P$53,0)</f>
        <v>1</v>
      </c>
      <c r="R44" s="11" t="str">
        <f t="shared" ref="R44" si="18">IF(P44&gt;=91,"A1",IF(P44&gt;=81,"A2",IF(P44&gt;=71,"B1",IF(P44&gt;=61,"B2",IF(P44&gt;=51,"C1",IF(P44&gt;=41,"C2",IF(P44&gt;=33,"D",IF(P44&gt;=21,"E1","E2"))))))))</f>
        <v>E2</v>
      </c>
    </row>
    <row r="45" spans="1:18" s="14" customFormat="1" ht="16.5" customHeight="1">
      <c r="A45" s="11">
        <v>789</v>
      </c>
      <c r="B45" s="52">
        <f>'STUDENT NAMES'!D40</f>
        <v>0</v>
      </c>
      <c r="C45" s="49"/>
      <c r="D45" s="12" t="e">
        <f t="shared" ref="D45:D53" si="19">RANK(C45,$C$7:$C$53,0)</f>
        <v>#N/A</v>
      </c>
      <c r="E45" s="49"/>
      <c r="F45" s="12" t="e">
        <f t="shared" ref="F45:F53" si="20">RANK(E45,$E$7:$E$53,0)</f>
        <v>#N/A</v>
      </c>
      <c r="G45" s="49"/>
      <c r="H45" s="12" t="e">
        <f t="shared" ref="H45:H53" si="21">RANK(G45,$G$7:$G$53,0)</f>
        <v>#N/A</v>
      </c>
      <c r="I45" s="49"/>
      <c r="J45" s="12" t="e">
        <f t="shared" ref="J45:J53" si="22">RANK(I45,$I$7:$I$53,0)</f>
        <v>#N/A</v>
      </c>
      <c r="K45" s="49"/>
      <c r="L45" s="12" t="e">
        <f t="shared" ref="L45:L53" si="23">RANK(K45,$K$7:$K$53,0)</f>
        <v>#N/A</v>
      </c>
      <c r="M45" s="49"/>
      <c r="N45" s="12" t="e">
        <f t="shared" ref="N45:N53" si="24">RANK(M45,$M$7:$M$53,0)</f>
        <v>#N/A</v>
      </c>
      <c r="O45" s="12">
        <f t="shared" ref="O45:O53" si="25">C45+E45+G45+I45+K45+M45</f>
        <v>0</v>
      </c>
      <c r="P45" s="13">
        <f t="shared" ref="P45:P53" si="26">(O45/600)*100</f>
        <v>0</v>
      </c>
      <c r="Q45" s="12">
        <f t="shared" ref="Q45:Q53" si="27">RANK(P45,$P$7:$P$53,0)</f>
        <v>1</v>
      </c>
      <c r="R45" s="11" t="str">
        <f t="shared" ref="R45:R53" si="28">IF(P45&gt;=91,"A1",IF(P45&gt;=81,"A2",IF(P45&gt;=71,"B1",IF(P45&gt;=61,"B2",IF(P45&gt;=51,"C1",IF(P45&gt;=41,"C2",IF(P45&gt;=33,"D",IF(P45&gt;=21,"E1","E2"))))))))</f>
        <v>E2</v>
      </c>
    </row>
    <row r="46" spans="1:18" s="14" customFormat="1" ht="16.5" customHeight="1">
      <c r="A46" s="11">
        <v>790</v>
      </c>
      <c r="B46" s="52">
        <f>'STUDENT NAMES'!D41</f>
        <v>0</v>
      </c>
      <c r="C46" s="49"/>
      <c r="D46" s="12" t="e">
        <f t="shared" si="19"/>
        <v>#N/A</v>
      </c>
      <c r="E46" s="49"/>
      <c r="F46" s="12" t="e">
        <f t="shared" si="20"/>
        <v>#N/A</v>
      </c>
      <c r="G46" s="49"/>
      <c r="H46" s="12" t="e">
        <f t="shared" si="21"/>
        <v>#N/A</v>
      </c>
      <c r="I46" s="49"/>
      <c r="J46" s="12" t="e">
        <f t="shared" si="22"/>
        <v>#N/A</v>
      </c>
      <c r="K46" s="49"/>
      <c r="L46" s="12" t="e">
        <f t="shared" si="23"/>
        <v>#N/A</v>
      </c>
      <c r="M46" s="49"/>
      <c r="N46" s="12" t="e">
        <f t="shared" si="24"/>
        <v>#N/A</v>
      </c>
      <c r="O46" s="12">
        <f t="shared" si="25"/>
        <v>0</v>
      </c>
      <c r="P46" s="13">
        <f t="shared" si="26"/>
        <v>0</v>
      </c>
      <c r="Q46" s="12">
        <f t="shared" si="27"/>
        <v>1</v>
      </c>
      <c r="R46" s="11" t="str">
        <f t="shared" si="28"/>
        <v>E2</v>
      </c>
    </row>
    <row r="47" spans="1:18" s="14" customFormat="1" ht="16.5" customHeight="1">
      <c r="A47" s="11">
        <v>791</v>
      </c>
      <c r="B47" s="52">
        <f>'STUDENT NAMES'!D42</f>
        <v>0</v>
      </c>
      <c r="C47" s="49"/>
      <c r="D47" s="12" t="e">
        <f t="shared" si="19"/>
        <v>#N/A</v>
      </c>
      <c r="E47" s="49"/>
      <c r="F47" s="12" t="e">
        <f t="shared" si="20"/>
        <v>#N/A</v>
      </c>
      <c r="G47" s="49"/>
      <c r="H47" s="12" t="e">
        <f t="shared" si="21"/>
        <v>#N/A</v>
      </c>
      <c r="I47" s="49"/>
      <c r="J47" s="12" t="e">
        <f t="shared" si="22"/>
        <v>#N/A</v>
      </c>
      <c r="K47" s="49"/>
      <c r="L47" s="12" t="e">
        <f t="shared" si="23"/>
        <v>#N/A</v>
      </c>
      <c r="M47" s="49"/>
      <c r="N47" s="12" t="e">
        <f t="shared" si="24"/>
        <v>#N/A</v>
      </c>
      <c r="O47" s="12">
        <f t="shared" si="25"/>
        <v>0</v>
      </c>
      <c r="P47" s="13">
        <f t="shared" si="26"/>
        <v>0</v>
      </c>
      <c r="Q47" s="12">
        <f t="shared" si="27"/>
        <v>1</v>
      </c>
      <c r="R47" s="11" t="str">
        <f t="shared" si="28"/>
        <v>E2</v>
      </c>
    </row>
    <row r="48" spans="1:18" s="14" customFormat="1" ht="16.5" customHeight="1">
      <c r="A48" s="11">
        <v>792</v>
      </c>
      <c r="B48" s="52">
        <f>'STUDENT NAMES'!D43</f>
        <v>0</v>
      </c>
      <c r="C48" s="49"/>
      <c r="D48" s="12" t="e">
        <f t="shared" si="19"/>
        <v>#N/A</v>
      </c>
      <c r="E48" s="49"/>
      <c r="F48" s="12" t="e">
        <f t="shared" si="20"/>
        <v>#N/A</v>
      </c>
      <c r="G48" s="49"/>
      <c r="H48" s="12" t="e">
        <f t="shared" si="21"/>
        <v>#N/A</v>
      </c>
      <c r="I48" s="49"/>
      <c r="J48" s="12" t="e">
        <f t="shared" si="22"/>
        <v>#N/A</v>
      </c>
      <c r="K48" s="49"/>
      <c r="L48" s="12" t="e">
        <f t="shared" si="23"/>
        <v>#N/A</v>
      </c>
      <c r="M48" s="49"/>
      <c r="N48" s="12" t="e">
        <f t="shared" si="24"/>
        <v>#N/A</v>
      </c>
      <c r="O48" s="12">
        <f t="shared" si="25"/>
        <v>0</v>
      </c>
      <c r="P48" s="13">
        <f t="shared" si="26"/>
        <v>0</v>
      </c>
      <c r="Q48" s="12">
        <f t="shared" si="27"/>
        <v>1</v>
      </c>
      <c r="R48" s="11" t="str">
        <f t="shared" si="28"/>
        <v>E2</v>
      </c>
    </row>
    <row r="49" spans="1:18" s="14" customFormat="1" ht="16.5" customHeight="1">
      <c r="A49" s="11">
        <v>793</v>
      </c>
      <c r="B49" s="52">
        <f>'STUDENT NAMES'!D44</f>
        <v>0</v>
      </c>
      <c r="C49" s="49"/>
      <c r="D49" s="12" t="e">
        <f t="shared" si="19"/>
        <v>#N/A</v>
      </c>
      <c r="E49" s="49"/>
      <c r="F49" s="12" t="e">
        <f t="shared" si="20"/>
        <v>#N/A</v>
      </c>
      <c r="G49" s="49"/>
      <c r="H49" s="12" t="e">
        <f t="shared" si="21"/>
        <v>#N/A</v>
      </c>
      <c r="I49" s="49"/>
      <c r="J49" s="12" t="e">
        <f t="shared" si="22"/>
        <v>#N/A</v>
      </c>
      <c r="K49" s="49"/>
      <c r="L49" s="12" t="e">
        <f t="shared" si="23"/>
        <v>#N/A</v>
      </c>
      <c r="M49" s="49"/>
      <c r="N49" s="12" t="e">
        <f t="shared" si="24"/>
        <v>#N/A</v>
      </c>
      <c r="O49" s="12">
        <f t="shared" si="25"/>
        <v>0</v>
      </c>
      <c r="P49" s="13">
        <f t="shared" si="26"/>
        <v>0</v>
      </c>
      <c r="Q49" s="12">
        <f t="shared" si="27"/>
        <v>1</v>
      </c>
      <c r="R49" s="11" t="str">
        <f t="shared" si="28"/>
        <v>E2</v>
      </c>
    </row>
    <row r="50" spans="1:18" s="14" customFormat="1" ht="16.5" customHeight="1">
      <c r="A50" s="11">
        <v>794</v>
      </c>
      <c r="B50" s="52">
        <f>'STUDENT NAMES'!D45</f>
        <v>0</v>
      </c>
      <c r="C50" s="49"/>
      <c r="D50" s="12" t="e">
        <f t="shared" si="19"/>
        <v>#N/A</v>
      </c>
      <c r="E50" s="49"/>
      <c r="F50" s="12" t="e">
        <f t="shared" si="20"/>
        <v>#N/A</v>
      </c>
      <c r="G50" s="49"/>
      <c r="H50" s="12" t="e">
        <f t="shared" si="21"/>
        <v>#N/A</v>
      </c>
      <c r="I50" s="49"/>
      <c r="J50" s="12" t="e">
        <f t="shared" si="22"/>
        <v>#N/A</v>
      </c>
      <c r="K50" s="49"/>
      <c r="L50" s="12" t="e">
        <f t="shared" si="23"/>
        <v>#N/A</v>
      </c>
      <c r="M50" s="49"/>
      <c r="N50" s="12" t="e">
        <f t="shared" si="24"/>
        <v>#N/A</v>
      </c>
      <c r="O50" s="12">
        <f t="shared" si="25"/>
        <v>0</v>
      </c>
      <c r="P50" s="13">
        <f t="shared" si="26"/>
        <v>0</v>
      </c>
      <c r="Q50" s="12">
        <f t="shared" si="27"/>
        <v>1</v>
      </c>
      <c r="R50" s="11" t="str">
        <f t="shared" si="28"/>
        <v>E2</v>
      </c>
    </row>
    <row r="51" spans="1:18" s="14" customFormat="1" ht="16.5" customHeight="1">
      <c r="A51" s="11">
        <v>795</v>
      </c>
      <c r="B51" s="52">
        <f>'STUDENT NAMES'!D46</f>
        <v>0</v>
      </c>
      <c r="C51" s="49"/>
      <c r="D51" s="12" t="e">
        <f t="shared" si="19"/>
        <v>#N/A</v>
      </c>
      <c r="E51" s="49"/>
      <c r="F51" s="12" t="e">
        <f t="shared" si="20"/>
        <v>#N/A</v>
      </c>
      <c r="G51" s="49"/>
      <c r="H51" s="12" t="e">
        <f t="shared" si="21"/>
        <v>#N/A</v>
      </c>
      <c r="I51" s="49"/>
      <c r="J51" s="12" t="e">
        <f t="shared" si="22"/>
        <v>#N/A</v>
      </c>
      <c r="K51" s="49"/>
      <c r="L51" s="12" t="e">
        <f t="shared" si="23"/>
        <v>#N/A</v>
      </c>
      <c r="M51" s="49"/>
      <c r="N51" s="12" t="e">
        <f t="shared" si="24"/>
        <v>#N/A</v>
      </c>
      <c r="O51" s="12">
        <f t="shared" si="25"/>
        <v>0</v>
      </c>
      <c r="P51" s="13">
        <f t="shared" si="26"/>
        <v>0</v>
      </c>
      <c r="Q51" s="12">
        <f t="shared" si="27"/>
        <v>1</v>
      </c>
      <c r="R51" s="11" t="str">
        <f t="shared" si="28"/>
        <v>E2</v>
      </c>
    </row>
    <row r="52" spans="1:18" s="14" customFormat="1" ht="16.5" customHeight="1">
      <c r="A52" s="11">
        <v>796</v>
      </c>
      <c r="B52" s="52">
        <f>'STUDENT NAMES'!D47</f>
        <v>0</v>
      </c>
      <c r="C52" s="49"/>
      <c r="D52" s="12" t="e">
        <f t="shared" si="19"/>
        <v>#N/A</v>
      </c>
      <c r="E52" s="49"/>
      <c r="F52" s="12" t="e">
        <f t="shared" si="20"/>
        <v>#N/A</v>
      </c>
      <c r="G52" s="49"/>
      <c r="H52" s="12" t="e">
        <f t="shared" si="21"/>
        <v>#N/A</v>
      </c>
      <c r="I52" s="49"/>
      <c r="J52" s="12" t="e">
        <f t="shared" si="22"/>
        <v>#N/A</v>
      </c>
      <c r="K52" s="49"/>
      <c r="L52" s="12" t="e">
        <f t="shared" si="23"/>
        <v>#N/A</v>
      </c>
      <c r="M52" s="49"/>
      <c r="N52" s="12" t="e">
        <f t="shared" si="24"/>
        <v>#N/A</v>
      </c>
      <c r="O52" s="12">
        <f t="shared" si="25"/>
        <v>0</v>
      </c>
      <c r="P52" s="13">
        <f t="shared" si="26"/>
        <v>0</v>
      </c>
      <c r="Q52" s="12">
        <f t="shared" si="27"/>
        <v>1</v>
      </c>
      <c r="R52" s="11" t="str">
        <f t="shared" si="28"/>
        <v>E2</v>
      </c>
    </row>
    <row r="53" spans="1:18" s="14" customFormat="1" ht="16.5" customHeight="1">
      <c r="A53" s="11">
        <v>797</v>
      </c>
      <c r="B53" s="52">
        <f>'STUDENT NAMES'!D48</f>
        <v>0</v>
      </c>
      <c r="C53" s="49"/>
      <c r="D53" s="12" t="e">
        <f t="shared" si="19"/>
        <v>#N/A</v>
      </c>
      <c r="E53" s="49"/>
      <c r="F53" s="12" t="e">
        <f t="shared" si="20"/>
        <v>#N/A</v>
      </c>
      <c r="G53" s="49"/>
      <c r="H53" s="12" t="e">
        <f t="shared" si="21"/>
        <v>#N/A</v>
      </c>
      <c r="I53" s="49"/>
      <c r="J53" s="12" t="e">
        <f t="shared" si="22"/>
        <v>#N/A</v>
      </c>
      <c r="K53" s="49"/>
      <c r="L53" s="12" t="e">
        <f t="shared" si="23"/>
        <v>#N/A</v>
      </c>
      <c r="M53" s="49"/>
      <c r="N53" s="12" t="e">
        <f t="shared" si="24"/>
        <v>#N/A</v>
      </c>
      <c r="O53" s="12">
        <f t="shared" si="25"/>
        <v>0</v>
      </c>
      <c r="P53" s="13">
        <f t="shared" si="26"/>
        <v>0</v>
      </c>
      <c r="Q53" s="12">
        <f t="shared" si="27"/>
        <v>1</v>
      </c>
      <c r="R53" s="11" t="str">
        <f t="shared" si="28"/>
        <v>E2</v>
      </c>
    </row>
    <row r="54" spans="1:18" s="14" customFormat="1" ht="16.5" customHeight="1">
      <c r="A54" s="23"/>
      <c r="B54" s="23"/>
      <c r="C54" s="145" t="s">
        <v>49</v>
      </c>
      <c r="D54" s="145"/>
      <c r="E54" s="145" t="s">
        <v>10</v>
      </c>
      <c r="F54" s="145"/>
      <c r="G54" s="146" t="s">
        <v>12</v>
      </c>
      <c r="H54" s="146"/>
      <c r="I54" s="146" t="s">
        <v>18</v>
      </c>
      <c r="J54" s="146"/>
      <c r="K54" s="146" t="s">
        <v>13</v>
      </c>
      <c r="L54" s="146"/>
      <c r="M54" s="146" t="s">
        <v>14</v>
      </c>
      <c r="N54" s="146"/>
      <c r="O54" s="15"/>
      <c r="P54" s="24"/>
      <c r="Q54" s="16"/>
    </row>
    <row r="55" spans="1:18" s="14" customFormat="1" ht="16.5" customHeight="1">
      <c r="A55" s="151" t="s">
        <v>87</v>
      </c>
      <c r="B55" s="151"/>
      <c r="C55" s="15">
        <f>SUM(C7:C53)</f>
        <v>0</v>
      </c>
      <c r="D55" s="15"/>
      <c r="E55" s="15">
        <f>SUM(E7:E53)</f>
        <v>0</v>
      </c>
      <c r="F55" s="15"/>
      <c r="G55" s="15">
        <f>SUM(G7:G53)</f>
        <v>0</v>
      </c>
      <c r="H55" s="15"/>
      <c r="I55" s="15">
        <f>SUM(I7:I53)</f>
        <v>0</v>
      </c>
      <c r="J55" s="15"/>
      <c r="K55" s="15">
        <f>SUM(K7:K53)</f>
        <v>0</v>
      </c>
      <c r="L55" s="15"/>
      <c r="M55" s="15">
        <f>SUM(M7:M53)</f>
        <v>0</v>
      </c>
      <c r="N55" s="15"/>
      <c r="O55" s="15"/>
      <c r="P55" s="15">
        <f>SUM(P7:P53)</f>
        <v>0</v>
      </c>
      <c r="Q55" s="16"/>
    </row>
    <row r="56" spans="1:18" s="14" customFormat="1" ht="16.5" customHeight="1">
      <c r="A56" s="150" t="s">
        <v>20</v>
      </c>
      <c r="B56" s="150"/>
      <c r="C56" s="7" t="e">
        <f>AVERAGE(C7:C53)/100*100</f>
        <v>#DIV/0!</v>
      </c>
      <c r="D56" s="7"/>
      <c r="E56" s="7" t="e">
        <f>AVERAGE(E7:E53)/100*100</f>
        <v>#DIV/0!</v>
      </c>
      <c r="F56" s="7"/>
      <c r="G56" s="7" t="e">
        <f>AVERAGE(G7:G53)/100*100</f>
        <v>#DIV/0!</v>
      </c>
      <c r="H56" s="7"/>
      <c r="I56" s="7" t="e">
        <f>AVERAGE(I7:I53)/100*100</f>
        <v>#DIV/0!</v>
      </c>
      <c r="J56" s="7"/>
      <c r="K56" s="7" t="e">
        <f>AVERAGE(K7:K53)/100*100</f>
        <v>#DIV/0!</v>
      </c>
      <c r="L56" s="7"/>
      <c r="M56" s="7" t="e">
        <f>AVERAGE(M7:M53)/100*100</f>
        <v>#DIV/0!</v>
      </c>
      <c r="N56" s="7"/>
      <c r="O56" s="7"/>
      <c r="P56" s="7">
        <f>AVERAGE(P7:P53)/100*100</f>
        <v>0</v>
      </c>
    </row>
    <row r="57" spans="1:18" s="14" customFormat="1" ht="16.5" customHeight="1">
      <c r="A57" s="143" t="s">
        <v>21</v>
      </c>
      <c r="B57" s="143"/>
      <c r="C57" s="8" t="e">
        <f t="shared" ref="C57" si="29">(C64-C58)*100/C64</f>
        <v>#DIV/0!</v>
      </c>
      <c r="D57" s="8"/>
      <c r="E57" s="8" t="e">
        <f t="shared" ref="E57" si="30">(E64-E58)*100/E64</f>
        <v>#DIV/0!</v>
      </c>
      <c r="F57" s="8"/>
      <c r="G57" s="8" t="e">
        <f t="shared" ref="G57" si="31">(G64-G58)*100/G64</f>
        <v>#DIV/0!</v>
      </c>
      <c r="H57" s="8"/>
      <c r="I57" s="8" t="e">
        <f t="shared" ref="I57" si="32">(I64-I58)*100/I64</f>
        <v>#DIV/0!</v>
      </c>
      <c r="J57" s="8"/>
      <c r="K57" s="8" t="e">
        <f t="shared" ref="K57" si="33">(K64-K58)*100/K64</f>
        <v>#DIV/0!</v>
      </c>
      <c r="L57" s="8"/>
      <c r="M57" s="8" t="e">
        <f t="shared" ref="M57" si="34">(M64-M58)*100/M64</f>
        <v>#DIV/0!</v>
      </c>
      <c r="N57" s="8"/>
      <c r="O57" s="8"/>
      <c r="P57" s="8">
        <f t="shared" ref="P57" si="35">(P64-P58)*100/P64</f>
        <v>0</v>
      </c>
    </row>
    <row r="58" spans="1:18" s="14" customFormat="1" ht="16.5" customHeight="1">
      <c r="A58" s="143" t="s">
        <v>22</v>
      </c>
      <c r="B58" s="143"/>
      <c r="C58" s="9">
        <f>COUNTIF(C7:C53,"&lt;33")</f>
        <v>0</v>
      </c>
      <c r="D58" s="9"/>
      <c r="E58" s="9">
        <f>COUNTIF(E7:E53,"&lt;33")</f>
        <v>0</v>
      </c>
      <c r="F58" s="9"/>
      <c r="G58" s="9">
        <f>COUNTIF(G7:G53,"&lt;33")</f>
        <v>0</v>
      </c>
      <c r="H58" s="9"/>
      <c r="I58" s="9">
        <f>COUNTIF(I7:I53,"&lt;33")</f>
        <v>0</v>
      </c>
      <c r="J58" s="9"/>
      <c r="K58" s="9">
        <f>COUNTIF(K7:K53,"&lt;33")</f>
        <v>0</v>
      </c>
      <c r="L58" s="9"/>
      <c r="M58" s="9">
        <f>COUNTIF(M7:M53,"&lt;33")</f>
        <v>0</v>
      </c>
      <c r="N58" s="9"/>
      <c r="O58" s="9"/>
      <c r="P58" s="9">
        <f>COUNTIF(P7:P53,"&lt;33")</f>
        <v>47</v>
      </c>
    </row>
    <row r="59" spans="1:18" s="14" customFormat="1" ht="16.5" customHeight="1">
      <c r="A59" s="143" t="s">
        <v>23</v>
      </c>
      <c r="B59" s="143"/>
      <c r="C59" s="10">
        <f>COUNTIF(C7:C53,"&gt;=33")-C63-C62-C61-C60</f>
        <v>0</v>
      </c>
      <c r="D59" s="10"/>
      <c r="E59" s="10">
        <f>COUNTIF(E7:E53,"&gt;=33")-E63-E62-E61-E60</f>
        <v>0</v>
      </c>
      <c r="F59" s="10"/>
      <c r="G59" s="10">
        <f>COUNTIF(G7:G53,"&gt;=33")-G63-G62-G61-G60</f>
        <v>0</v>
      </c>
      <c r="H59" s="10"/>
      <c r="I59" s="10">
        <f>COUNTIF(I7:I53,"&gt;=33")-I63-I62-I61-I60</f>
        <v>0</v>
      </c>
      <c r="J59" s="10"/>
      <c r="K59" s="10">
        <f>COUNTIF(K7:K53,"&gt;=33")-K63-K62-K61-K60</f>
        <v>0</v>
      </c>
      <c r="L59" s="10"/>
      <c r="M59" s="10">
        <f>COUNTIF(M7:M53,"&gt;=33")-M63-M62-M61-M60</f>
        <v>0</v>
      </c>
      <c r="N59" s="10"/>
      <c r="O59" s="10"/>
      <c r="P59" s="10">
        <f>COUNTIF(P7:P53,"&gt;=33")-P63-P62-P61-P60</f>
        <v>0</v>
      </c>
    </row>
    <row r="60" spans="1:18" s="14" customFormat="1" ht="16.5" customHeight="1">
      <c r="A60" s="143" t="s">
        <v>24</v>
      </c>
      <c r="B60" s="143"/>
      <c r="C60" s="10">
        <f>COUNTIF(C7:C53,"&gt;=60")-C63-C62-C61</f>
        <v>0</v>
      </c>
      <c r="D60" s="10"/>
      <c r="E60" s="10">
        <f>COUNTIF(E7:E53,"&gt;=60")-E63-E62-E61</f>
        <v>0</v>
      </c>
      <c r="F60" s="10"/>
      <c r="G60" s="10">
        <f>COUNTIF(G7:G53,"&gt;=60")-G63-G62-G61</f>
        <v>0</v>
      </c>
      <c r="H60" s="10"/>
      <c r="I60" s="10">
        <f>COUNTIF(I7:I53,"&gt;=60")-I63-I62-I61</f>
        <v>0</v>
      </c>
      <c r="J60" s="10"/>
      <c r="K60" s="10">
        <f>COUNTIF(K7:K53,"&gt;=60")-K63-K62-K61</f>
        <v>0</v>
      </c>
      <c r="L60" s="10"/>
      <c r="M60" s="10">
        <f>COUNTIF(M7:M53,"&gt;=60")-M63-M62-M61</f>
        <v>0</v>
      </c>
      <c r="N60" s="10"/>
      <c r="O60" s="10"/>
      <c r="P60" s="10">
        <f>COUNTIF(P7:P53,"&gt;=60")-P63-P62-P61</f>
        <v>0</v>
      </c>
    </row>
    <row r="61" spans="1:18" s="14" customFormat="1" ht="16.5" customHeight="1">
      <c r="A61" s="143" t="s">
        <v>25</v>
      </c>
      <c r="B61" s="143"/>
      <c r="C61" s="10">
        <f>COUNTIF(C7:C53,"&gt;=75")-C63-C62</f>
        <v>0</v>
      </c>
      <c r="D61" s="10"/>
      <c r="E61" s="10">
        <f>COUNTIF(E7:E53,"&gt;=75")-E63-E62</f>
        <v>0</v>
      </c>
      <c r="F61" s="10"/>
      <c r="G61" s="10">
        <f>COUNTIF(G7:G53,"&gt;=75")-G63-G62</f>
        <v>0</v>
      </c>
      <c r="H61" s="10"/>
      <c r="I61" s="10">
        <f>COUNTIF(I7:I53,"&gt;=75")-I63-I62</f>
        <v>0</v>
      </c>
      <c r="J61" s="10"/>
      <c r="K61" s="10">
        <f>COUNTIF(K7:K53,"&gt;=75")-K63-K62</f>
        <v>0</v>
      </c>
      <c r="L61" s="10"/>
      <c r="M61" s="10">
        <f>COUNTIF(M7:M53,"&gt;=75")-M63-M62</f>
        <v>0</v>
      </c>
      <c r="N61" s="10"/>
      <c r="O61" s="10"/>
      <c r="P61" s="10">
        <f>COUNTIF(P7:P53,"&gt;=75")-P63-P62</f>
        <v>0</v>
      </c>
    </row>
    <row r="62" spans="1:18" s="14" customFormat="1" ht="16.5" customHeight="1">
      <c r="A62" s="143" t="s">
        <v>82</v>
      </c>
      <c r="B62" s="143"/>
      <c r="C62" s="10">
        <f>COUNTIF(C7:C53,"&gt;=90")-C63</f>
        <v>0</v>
      </c>
      <c r="D62" s="9"/>
      <c r="E62" s="10">
        <f>COUNTIF(E7:E53,"&gt;=90")-E63</f>
        <v>0</v>
      </c>
      <c r="F62" s="9"/>
      <c r="G62" s="10">
        <f>COUNTIF(G7:G53,"&gt;=90")-G63</f>
        <v>0</v>
      </c>
      <c r="H62" s="9"/>
      <c r="I62" s="10">
        <f>COUNTIF(I7:I53,"&gt;=90")-I63</f>
        <v>0</v>
      </c>
      <c r="J62" s="9"/>
      <c r="K62" s="10">
        <f>COUNTIF(K7:K53,"&gt;=90")-K63</f>
        <v>0</v>
      </c>
      <c r="L62" s="9"/>
      <c r="M62" s="10">
        <f>COUNTIF(M7:M53,"&gt;=90")-M63</f>
        <v>0</v>
      </c>
      <c r="N62" s="9"/>
      <c r="O62" s="9"/>
      <c r="P62" s="10">
        <f>COUNTIF(P7:P53,"&gt;=90")-P63</f>
        <v>0</v>
      </c>
    </row>
    <row r="63" spans="1:18" s="14" customFormat="1" ht="16.5" customHeight="1">
      <c r="A63" s="148" t="s">
        <v>83</v>
      </c>
      <c r="B63" s="143"/>
      <c r="C63" s="9">
        <f>COUNTIF(C7:C53,"&gt;95")</f>
        <v>0</v>
      </c>
      <c r="D63" s="9"/>
      <c r="E63" s="9">
        <f>COUNTIF(E7:E53,"&gt;95")</f>
        <v>0</v>
      </c>
      <c r="F63" s="9"/>
      <c r="G63" s="9">
        <f>COUNTIF(G7:G53,"&gt;95")</f>
        <v>0</v>
      </c>
      <c r="H63" s="9"/>
      <c r="I63" s="9">
        <f>COUNTIF(I7:I53,"&gt;95")</f>
        <v>0</v>
      </c>
      <c r="J63" s="9"/>
      <c r="K63" s="9">
        <f>COUNTIF(K7:K53,"&gt;95")</f>
        <v>0</v>
      </c>
      <c r="L63" s="9"/>
      <c r="M63" s="9">
        <f>COUNTIF(M7:M53,"&gt;95")</f>
        <v>0</v>
      </c>
      <c r="N63" s="9"/>
      <c r="O63" s="9"/>
      <c r="P63" s="9">
        <f>COUNTIF(P7:P53,"&gt;95")</f>
        <v>0</v>
      </c>
    </row>
    <row r="64" spans="1:18" s="14" customFormat="1" ht="16.5" customHeight="1">
      <c r="A64" s="143" t="s">
        <v>26</v>
      </c>
      <c r="B64" s="143"/>
      <c r="C64" s="10">
        <f>SUM(C58:C63)</f>
        <v>0</v>
      </c>
      <c r="D64" s="10"/>
      <c r="E64" s="10">
        <f>SUM(E58:E63)</f>
        <v>0</v>
      </c>
      <c r="F64" s="10"/>
      <c r="G64" s="10">
        <f>SUM(G58:G63)</f>
        <v>0</v>
      </c>
      <c r="H64" s="10"/>
      <c r="I64" s="10">
        <f>SUM(I58:I63)</f>
        <v>0</v>
      </c>
      <c r="J64" s="10"/>
      <c r="K64" s="10">
        <f>SUM(K58:K63)</f>
        <v>0</v>
      </c>
      <c r="L64" s="10"/>
      <c r="M64" s="10">
        <f>SUM(M58:M63)</f>
        <v>0</v>
      </c>
      <c r="N64" s="10"/>
      <c r="O64" s="10"/>
      <c r="P64" s="10">
        <f>SUM(P58:P63)</f>
        <v>47</v>
      </c>
    </row>
    <row r="65" spans="1:18">
      <c r="B65" s="88">
        <v>0.4</v>
      </c>
      <c r="C65" s="2">
        <f>COUNTIF(C7:C53,"&lt;40")</f>
        <v>0</v>
      </c>
      <c r="E65" s="2">
        <f>COUNTIF(E7:E53,"&lt;40")</f>
        <v>0</v>
      </c>
      <c r="G65" s="2">
        <f>COUNTIF(G7:G53,"&lt;40")</f>
        <v>0</v>
      </c>
      <c r="I65" s="2">
        <f>COUNTIF(I7:I53,"&lt;40")</f>
        <v>0</v>
      </c>
      <c r="K65" s="2">
        <f>COUNTIF(K7:K53,"&lt;40")</f>
        <v>0</v>
      </c>
      <c r="M65" s="2">
        <f>COUNTIF(M7:M53,"&lt;40")</f>
        <v>0</v>
      </c>
      <c r="P65" s="2">
        <f>COUNTIF(P7:P53,"&lt;40")</f>
        <v>47</v>
      </c>
    </row>
    <row r="66" spans="1:18">
      <c r="B66" s="88">
        <v>0.6</v>
      </c>
      <c r="C66" s="2">
        <f>COUNTIF(C7:C53,"&lt;40")</f>
        <v>0</v>
      </c>
      <c r="E66" s="2">
        <f>COUNTIF(E7:E53,"&lt;40")</f>
        <v>0</v>
      </c>
      <c r="G66" s="2">
        <f>COUNTIF(G7:G53,"&lt;40")</f>
        <v>0</v>
      </c>
      <c r="I66" s="2">
        <f>COUNTIF(I7:I53,"&lt;40")</f>
        <v>0</v>
      </c>
      <c r="K66" s="2">
        <f>COUNTIF(K7:K53,"&lt;40")</f>
        <v>0</v>
      </c>
      <c r="M66" s="2">
        <f>COUNTIF(M7:M53,"&lt;40")</f>
        <v>0</v>
      </c>
      <c r="P66" s="2">
        <f>COUNTIF(P7:P53,"&lt;40")</f>
        <v>47</v>
      </c>
    </row>
    <row r="67" spans="1:18" ht="12.75" customHeight="1">
      <c r="A67" s="140" t="s">
        <v>27</v>
      </c>
      <c r="B67" s="140"/>
      <c r="C67" s="140" t="s">
        <v>28</v>
      </c>
      <c r="D67" s="140"/>
      <c r="E67" s="140" t="s">
        <v>33</v>
      </c>
      <c r="F67" s="140" t="s">
        <v>30</v>
      </c>
      <c r="G67" s="140"/>
      <c r="H67" s="139" t="s">
        <v>31</v>
      </c>
      <c r="I67" s="139"/>
      <c r="J67" s="17"/>
      <c r="K67" s="139" t="s">
        <v>21</v>
      </c>
      <c r="L67" s="138" t="s">
        <v>34</v>
      </c>
      <c r="M67" s="138" t="s">
        <v>23</v>
      </c>
      <c r="N67" s="138" t="s">
        <v>24</v>
      </c>
      <c r="O67" s="138" t="s">
        <v>25</v>
      </c>
      <c r="P67" s="138" t="s">
        <v>35</v>
      </c>
      <c r="Q67" s="138" t="s">
        <v>35</v>
      </c>
      <c r="R67" s="147" t="s">
        <v>32</v>
      </c>
    </row>
    <row r="68" spans="1:18" ht="17.25" customHeight="1">
      <c r="A68" s="140"/>
      <c r="B68" s="140"/>
      <c r="C68" s="140"/>
      <c r="D68" s="140"/>
      <c r="E68" s="140"/>
      <c r="F68" s="140"/>
      <c r="G68" s="140"/>
      <c r="H68" s="139"/>
      <c r="I68" s="139"/>
      <c r="J68" s="17"/>
      <c r="K68" s="139"/>
      <c r="L68" s="138"/>
      <c r="M68" s="138"/>
      <c r="N68" s="138"/>
      <c r="O68" s="138"/>
      <c r="P68" s="138"/>
      <c r="Q68" s="138"/>
      <c r="R68" s="147"/>
    </row>
    <row r="69" spans="1:18" ht="15" customHeight="1">
      <c r="A69" s="141"/>
      <c r="B69" s="142"/>
      <c r="C69" s="136" t="s">
        <v>64</v>
      </c>
      <c r="D69" s="136"/>
      <c r="E69" s="17" t="s">
        <v>11</v>
      </c>
      <c r="F69" s="17"/>
      <c r="G69" s="19">
        <f>C55</f>
        <v>0</v>
      </c>
      <c r="H69" s="17"/>
      <c r="I69" s="20" t="e">
        <f>C56</f>
        <v>#DIV/0!</v>
      </c>
      <c r="J69" s="17"/>
      <c r="K69" s="20" t="e">
        <f>C57</f>
        <v>#DIV/0!</v>
      </c>
      <c r="L69" s="17">
        <f>C58</f>
        <v>0</v>
      </c>
      <c r="M69" s="19">
        <f>C59</f>
        <v>0</v>
      </c>
      <c r="N69" s="19">
        <f>C59</f>
        <v>0</v>
      </c>
      <c r="O69" s="21">
        <f>C61</f>
        <v>0</v>
      </c>
      <c r="P69" s="18">
        <f>C62</f>
        <v>0</v>
      </c>
      <c r="Q69" s="18">
        <f>C63</f>
        <v>0</v>
      </c>
      <c r="R69" s="21">
        <f>C64</f>
        <v>0</v>
      </c>
    </row>
    <row r="70" spans="1:18" ht="15" customHeight="1">
      <c r="A70" s="141"/>
      <c r="B70" s="142"/>
      <c r="C70" s="136" t="s">
        <v>63</v>
      </c>
      <c r="D70" s="136"/>
      <c r="E70" s="17" t="s">
        <v>10</v>
      </c>
      <c r="F70" s="17"/>
      <c r="G70" s="19">
        <f>E55</f>
        <v>0</v>
      </c>
      <c r="H70" s="17"/>
      <c r="I70" s="20" t="e">
        <f>E56</f>
        <v>#DIV/0!</v>
      </c>
      <c r="J70" s="17"/>
      <c r="K70" s="20" t="e">
        <f>E57</f>
        <v>#DIV/0!</v>
      </c>
      <c r="L70" s="17">
        <f>E58</f>
        <v>0</v>
      </c>
      <c r="M70" s="19">
        <f>E59</f>
        <v>0</v>
      </c>
      <c r="N70" s="19">
        <f>E60</f>
        <v>0</v>
      </c>
      <c r="O70" s="21">
        <f>E61</f>
        <v>0</v>
      </c>
      <c r="P70" s="18">
        <f>E62</f>
        <v>0</v>
      </c>
      <c r="Q70" s="18">
        <f>E63</f>
        <v>0</v>
      </c>
      <c r="R70" s="21">
        <f>E64</f>
        <v>0</v>
      </c>
    </row>
    <row r="71" spans="1:18" ht="15" customHeight="1">
      <c r="A71" s="141"/>
      <c r="B71" s="142"/>
      <c r="C71" s="136" t="s">
        <v>65</v>
      </c>
      <c r="D71" s="136"/>
      <c r="E71" s="17" t="s">
        <v>12</v>
      </c>
      <c r="F71" s="17"/>
      <c r="G71" s="19">
        <f>G55</f>
        <v>0</v>
      </c>
      <c r="H71" s="17"/>
      <c r="I71" s="20" t="e">
        <f>G56</f>
        <v>#DIV/0!</v>
      </c>
      <c r="J71" s="17"/>
      <c r="K71" s="20" t="e">
        <f>G57</f>
        <v>#DIV/0!</v>
      </c>
      <c r="L71" s="17">
        <f>G58</f>
        <v>0</v>
      </c>
      <c r="M71" s="19">
        <f>G59</f>
        <v>0</v>
      </c>
      <c r="N71" s="19">
        <f>G60</f>
        <v>0</v>
      </c>
      <c r="O71" s="21">
        <f>G61</f>
        <v>0</v>
      </c>
      <c r="P71" s="18">
        <f>G62</f>
        <v>0</v>
      </c>
      <c r="Q71" s="18">
        <f>G63</f>
        <v>0</v>
      </c>
      <c r="R71" s="21">
        <f>G64</f>
        <v>0</v>
      </c>
    </row>
    <row r="72" spans="1:18" ht="15" customHeight="1">
      <c r="A72" s="141"/>
      <c r="B72" s="142"/>
      <c r="C72" s="136" t="s">
        <v>66</v>
      </c>
      <c r="D72" s="136"/>
      <c r="E72" s="17" t="s">
        <v>18</v>
      </c>
      <c r="F72" s="17"/>
      <c r="G72" s="19">
        <f>I55</f>
        <v>0</v>
      </c>
      <c r="H72" s="17"/>
      <c r="I72" s="20" t="e">
        <f>I56</f>
        <v>#DIV/0!</v>
      </c>
      <c r="J72" s="17"/>
      <c r="K72" s="20" t="e">
        <f>I57</f>
        <v>#DIV/0!</v>
      </c>
      <c r="L72" s="17">
        <f>I58</f>
        <v>0</v>
      </c>
      <c r="M72" s="19">
        <f>I59</f>
        <v>0</v>
      </c>
      <c r="N72" s="19">
        <f>I60</f>
        <v>0</v>
      </c>
      <c r="O72" s="21">
        <f>I61</f>
        <v>0</v>
      </c>
      <c r="P72" s="18">
        <f>I62</f>
        <v>0</v>
      </c>
      <c r="Q72" s="18">
        <f>I63</f>
        <v>0</v>
      </c>
      <c r="R72" s="21">
        <f>I64</f>
        <v>0</v>
      </c>
    </row>
    <row r="73" spans="1:18" ht="15" customHeight="1">
      <c r="A73" s="137" t="s">
        <v>93</v>
      </c>
      <c r="B73" s="137"/>
      <c r="C73" s="136" t="s">
        <v>68</v>
      </c>
      <c r="D73" s="136"/>
      <c r="E73" s="17" t="s">
        <v>13</v>
      </c>
      <c r="F73" s="17"/>
      <c r="G73" s="19">
        <f>K55</f>
        <v>0</v>
      </c>
      <c r="H73" s="17"/>
      <c r="I73" s="20" t="e">
        <f>K56</f>
        <v>#DIV/0!</v>
      </c>
      <c r="J73" s="17"/>
      <c r="K73" s="20" t="e">
        <f>K57</f>
        <v>#DIV/0!</v>
      </c>
      <c r="L73" s="17">
        <f>K58</f>
        <v>0</v>
      </c>
      <c r="M73" s="19">
        <f>K59</f>
        <v>0</v>
      </c>
      <c r="N73" s="19">
        <f>K60</f>
        <v>0</v>
      </c>
      <c r="O73" s="21">
        <f>K61</f>
        <v>0</v>
      </c>
      <c r="P73" s="18">
        <f>K62</f>
        <v>0</v>
      </c>
      <c r="Q73" s="18">
        <f>K63</f>
        <v>0</v>
      </c>
      <c r="R73" s="21">
        <f>K64</f>
        <v>0</v>
      </c>
    </row>
    <row r="74" spans="1:18" ht="15" customHeight="1">
      <c r="A74" s="137" t="s">
        <v>92</v>
      </c>
      <c r="B74" s="137"/>
      <c r="C74" s="136" t="s">
        <v>69</v>
      </c>
      <c r="D74" s="136"/>
      <c r="E74" s="17" t="s">
        <v>14</v>
      </c>
      <c r="F74" s="17"/>
      <c r="G74" s="19">
        <f>M55</f>
        <v>0</v>
      </c>
      <c r="H74" s="17"/>
      <c r="I74" s="20" t="e">
        <f>M56</f>
        <v>#DIV/0!</v>
      </c>
      <c r="J74" s="17"/>
      <c r="K74" s="20" t="e">
        <f>M57</f>
        <v>#DIV/0!</v>
      </c>
      <c r="L74" s="17">
        <f>M58</f>
        <v>0</v>
      </c>
      <c r="M74" s="19">
        <f>M59</f>
        <v>0</v>
      </c>
      <c r="N74" s="19">
        <f>M60</f>
        <v>0</v>
      </c>
      <c r="O74" s="21">
        <f>M61</f>
        <v>0</v>
      </c>
      <c r="P74" s="18">
        <f>M62</f>
        <v>0</v>
      </c>
      <c r="Q74" s="18">
        <f>M63</f>
        <v>0</v>
      </c>
      <c r="R74" s="21">
        <f>M64</f>
        <v>0</v>
      </c>
    </row>
    <row r="78" spans="1:18" s="22" customFormat="1">
      <c r="B78" s="5" t="s">
        <v>36</v>
      </c>
      <c r="C78" s="135" t="s">
        <v>37</v>
      </c>
      <c r="D78" s="135"/>
      <c r="E78" s="135"/>
      <c r="F78" s="5"/>
      <c r="G78" s="5"/>
      <c r="H78" s="5"/>
      <c r="I78" s="5"/>
      <c r="J78" s="5" t="s">
        <v>38</v>
      </c>
      <c r="K78" s="5"/>
      <c r="L78" s="5"/>
      <c r="M78" s="5"/>
      <c r="N78" s="5"/>
      <c r="P78" s="22" t="s">
        <v>39</v>
      </c>
    </row>
    <row r="79" spans="1:18">
      <c r="B79" s="2" t="s">
        <v>100</v>
      </c>
    </row>
  </sheetData>
  <mergeCells count="57">
    <mergeCell ref="P5:P6"/>
    <mergeCell ref="R67:R68"/>
    <mergeCell ref="A1:R1"/>
    <mergeCell ref="A2:R2"/>
    <mergeCell ref="A3:R3"/>
    <mergeCell ref="A4:R4"/>
    <mergeCell ref="A5:A6"/>
    <mergeCell ref="B5:B6"/>
    <mergeCell ref="C5:D5"/>
    <mergeCell ref="G5:H5"/>
    <mergeCell ref="I5:J5"/>
    <mergeCell ref="A60:B60"/>
    <mergeCell ref="K5:L5"/>
    <mergeCell ref="M5:N5"/>
    <mergeCell ref="Q5:Q6"/>
    <mergeCell ref="R5:R6"/>
    <mergeCell ref="A58:B58"/>
    <mergeCell ref="E5:F5"/>
    <mergeCell ref="E54:F54"/>
    <mergeCell ref="G54:H54"/>
    <mergeCell ref="I54:J54"/>
    <mergeCell ref="C54:D54"/>
    <mergeCell ref="M54:N54"/>
    <mergeCell ref="A55:B55"/>
    <mergeCell ref="A56:B56"/>
    <mergeCell ref="A57:B57"/>
    <mergeCell ref="K54:L54"/>
    <mergeCell ref="A63:B63"/>
    <mergeCell ref="A70:B70"/>
    <mergeCell ref="C70:D70"/>
    <mergeCell ref="F67:G68"/>
    <mergeCell ref="A59:B59"/>
    <mergeCell ref="A61:B61"/>
    <mergeCell ref="A62:B62"/>
    <mergeCell ref="A64:B64"/>
    <mergeCell ref="A67:B68"/>
    <mergeCell ref="Q67:Q68"/>
    <mergeCell ref="A69:B69"/>
    <mergeCell ref="C69:D69"/>
    <mergeCell ref="L67:L68"/>
    <mergeCell ref="M67:M68"/>
    <mergeCell ref="N67:N68"/>
    <mergeCell ref="H67:I68"/>
    <mergeCell ref="K67:K68"/>
    <mergeCell ref="E67:E68"/>
    <mergeCell ref="O67:O68"/>
    <mergeCell ref="P67:P68"/>
    <mergeCell ref="C67:D68"/>
    <mergeCell ref="A74:B74"/>
    <mergeCell ref="C74:D74"/>
    <mergeCell ref="C78:E78"/>
    <mergeCell ref="A71:B71"/>
    <mergeCell ref="C71:D71"/>
    <mergeCell ref="A72:B72"/>
    <mergeCell ref="C72:D72"/>
    <mergeCell ref="A73:B73"/>
    <mergeCell ref="C73:D73"/>
  </mergeCells>
  <pageMargins left="0.7" right="0.34" top="0.45" bottom="0.42" header="0.3" footer="0.3"/>
  <pageSetup paperSize="9" scale="68" orientation="portrait" verticalDpi="1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R79"/>
  <sheetViews>
    <sheetView view="pageBreakPreview" topLeftCell="A43" zoomScale="115" zoomScaleSheetLayoutView="115" workbookViewId="0">
      <selection activeCell="B44" sqref="B44:R53"/>
    </sheetView>
  </sheetViews>
  <sheetFormatPr defaultColWidth="9.140625" defaultRowHeight="12.75"/>
  <cols>
    <col min="1" max="1" width="4.7109375" style="1" bestFit="1" customWidth="1"/>
    <col min="2" max="2" width="32" style="1" bestFit="1" customWidth="1"/>
    <col min="3" max="3" width="7.7109375" style="33" customWidth="1"/>
    <col min="4" max="4" width="3.5703125" style="33" bestFit="1" customWidth="1"/>
    <col min="5" max="5" width="7.7109375" style="33" customWidth="1"/>
    <col min="6" max="6" width="3.5703125" style="33" bestFit="1" customWidth="1"/>
    <col min="7" max="7" width="7.7109375" style="33" customWidth="1"/>
    <col min="8" max="8" width="3.85546875" style="33" customWidth="1"/>
    <col min="9" max="9" width="7.7109375" style="33" customWidth="1"/>
    <col min="10" max="10" width="3.42578125" style="33" customWidth="1"/>
    <col min="11" max="11" width="7.7109375" style="33" customWidth="1"/>
    <col min="12" max="12" width="4.140625" style="33" customWidth="1"/>
    <col min="13" max="13" width="7.7109375" style="33" customWidth="1"/>
    <col min="14" max="14" width="4.28515625" style="2" customWidth="1"/>
    <col min="15" max="15" width="7.7109375" style="1" customWidth="1"/>
    <col min="16" max="16" width="8.7109375" style="1" customWidth="1"/>
    <col min="17" max="17" width="3.7109375" style="1" customWidth="1"/>
    <col min="18" max="18" width="4.140625" style="1" customWidth="1"/>
    <col min="19" max="16384" width="9.140625" style="1"/>
  </cols>
  <sheetData>
    <row r="1" spans="1:18">
      <c r="A1" s="135" t="str">
        <f>TITLE!A1</f>
        <v>PM SHRI SCHOOL JAWAHAR NAVODAYA VIDYALAYA, RAJKOT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</row>
    <row r="2" spans="1:18">
      <c r="A2" s="135" t="str">
        <f>TITLE!A2</f>
        <v>CONSOLIDATED RESULT 2025-26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</row>
    <row r="3" spans="1:18">
      <c r="A3" s="135" t="str">
        <f>TITLE!A3</f>
        <v>TERM-1/ MID TERM ___________________-2025-26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18">
      <c r="A4" s="149" t="s">
        <v>59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1:18" ht="12.75" customHeight="1">
      <c r="A5" s="145" t="s">
        <v>8</v>
      </c>
      <c r="B5" s="145" t="s">
        <v>9</v>
      </c>
      <c r="C5" s="145" t="s">
        <v>49</v>
      </c>
      <c r="D5" s="145"/>
      <c r="E5" s="145" t="s">
        <v>10</v>
      </c>
      <c r="F5" s="145"/>
      <c r="G5" s="145" t="s">
        <v>12</v>
      </c>
      <c r="H5" s="145"/>
      <c r="I5" s="145" t="s">
        <v>18</v>
      </c>
      <c r="J5" s="145"/>
      <c r="K5" s="145" t="s">
        <v>13</v>
      </c>
      <c r="L5" s="145"/>
      <c r="M5" s="145" t="s">
        <v>14</v>
      </c>
      <c r="N5" s="145"/>
      <c r="O5" s="4" t="s">
        <v>15</v>
      </c>
      <c r="P5" s="133" t="s">
        <v>16</v>
      </c>
      <c r="Q5" s="144" t="s">
        <v>17</v>
      </c>
      <c r="R5" s="144" t="s">
        <v>29</v>
      </c>
    </row>
    <row r="6" spans="1:18" ht="25.5" customHeight="1">
      <c r="A6" s="145"/>
      <c r="B6" s="145"/>
      <c r="C6" s="3">
        <v>100</v>
      </c>
      <c r="D6" s="6" t="s">
        <v>17</v>
      </c>
      <c r="E6" s="3">
        <v>100</v>
      </c>
      <c r="F6" s="6" t="s">
        <v>17</v>
      </c>
      <c r="G6" s="3">
        <v>100</v>
      </c>
      <c r="H6" s="6" t="s">
        <v>17</v>
      </c>
      <c r="I6" s="3">
        <v>100</v>
      </c>
      <c r="J6" s="6" t="s">
        <v>17</v>
      </c>
      <c r="K6" s="3">
        <v>100</v>
      </c>
      <c r="L6" s="6" t="s">
        <v>17</v>
      </c>
      <c r="M6" s="3">
        <v>100</v>
      </c>
      <c r="N6" s="6" t="s">
        <v>17</v>
      </c>
      <c r="O6" s="3">
        <f>SUM(C6:M6)</f>
        <v>600</v>
      </c>
      <c r="P6" s="134"/>
      <c r="Q6" s="144"/>
      <c r="R6" s="144"/>
    </row>
    <row r="7" spans="1:18" s="14" customFormat="1" ht="16.5" customHeight="1">
      <c r="A7" s="11">
        <v>801</v>
      </c>
      <c r="B7" s="26">
        <f>'STUDENT NAMES'!E2</f>
        <v>0</v>
      </c>
      <c r="C7" s="49"/>
      <c r="D7" s="12" t="e">
        <f t="shared" ref="D7:D41" si="0">RANK(C7,$C$7:$C$53,0)</f>
        <v>#N/A</v>
      </c>
      <c r="E7" s="49"/>
      <c r="F7" s="12" t="e">
        <f t="shared" ref="F7:F41" si="1">RANK(E7,$E$7:$E$53,0)</f>
        <v>#N/A</v>
      </c>
      <c r="G7" s="49"/>
      <c r="H7" s="12" t="e">
        <f t="shared" ref="H7:H41" si="2">RANK(G7,$G$7:$G$53,0)</f>
        <v>#N/A</v>
      </c>
      <c r="I7" s="49"/>
      <c r="J7" s="12" t="e">
        <f t="shared" ref="J7:J41" si="3">RANK(I7,$I$7:$I$53,0)</f>
        <v>#N/A</v>
      </c>
      <c r="K7" s="49"/>
      <c r="L7" s="12" t="e">
        <f t="shared" ref="L7:L41" si="4">RANK(K7,$K$7:$K$53,0)</f>
        <v>#N/A</v>
      </c>
      <c r="M7" s="49"/>
      <c r="N7" s="12" t="e">
        <f t="shared" ref="N7:N41" si="5">RANK(M7,$M$7:$M$53,0)</f>
        <v>#N/A</v>
      </c>
      <c r="O7" s="12">
        <f>C7+E7+G7+I7+K7+M7</f>
        <v>0</v>
      </c>
      <c r="P7" s="13">
        <f>(O7/600)*100</f>
        <v>0</v>
      </c>
      <c r="Q7" s="12">
        <f t="shared" ref="Q7:Q41" si="6">RANK(P7,$P$7:$P$53,0)</f>
        <v>1</v>
      </c>
      <c r="R7" s="11" t="str">
        <f>IF(P7&gt;=91,"A1",IF(P7&gt;=81,"A2",IF(P7&gt;=71,"B1",IF(P7&gt;=61,"B2",IF(P7&gt;=51,"C1",IF(P7&gt;=41,"C2",IF(P7&gt;=33,"D",IF(P7&gt;=21,"E1","E2"))))))))</f>
        <v>E2</v>
      </c>
    </row>
    <row r="8" spans="1:18" s="31" customFormat="1" ht="16.5" customHeight="1">
      <c r="A8" s="11">
        <v>802</v>
      </c>
      <c r="B8" s="26">
        <f>'STUDENT NAMES'!E3</f>
        <v>0</v>
      </c>
      <c r="C8" s="49"/>
      <c r="D8" s="12" t="e">
        <f t="shared" si="0"/>
        <v>#N/A</v>
      </c>
      <c r="E8" s="49"/>
      <c r="F8" s="12" t="e">
        <f t="shared" si="1"/>
        <v>#N/A</v>
      </c>
      <c r="G8" s="49"/>
      <c r="H8" s="12" t="e">
        <f t="shared" si="2"/>
        <v>#N/A</v>
      </c>
      <c r="I8" s="49"/>
      <c r="J8" s="12" t="e">
        <f t="shared" si="3"/>
        <v>#N/A</v>
      </c>
      <c r="K8" s="49"/>
      <c r="L8" s="12" t="e">
        <f t="shared" si="4"/>
        <v>#N/A</v>
      </c>
      <c r="M8" s="49"/>
      <c r="N8" s="12" t="e">
        <f t="shared" si="5"/>
        <v>#N/A</v>
      </c>
      <c r="O8" s="12">
        <f t="shared" ref="O8:O39" si="7">C8+E8+G8+I8+K8+M8</f>
        <v>0</v>
      </c>
      <c r="P8" s="13">
        <f t="shared" ref="P8:P41" si="8">(O8/600)*100</f>
        <v>0</v>
      </c>
      <c r="Q8" s="12">
        <f t="shared" si="6"/>
        <v>1</v>
      </c>
      <c r="R8" s="11" t="str">
        <f t="shared" ref="R8:R41" si="9">IF(P8&gt;=91,"A1",IF(P8&gt;=81,"A2",IF(P8&gt;=71,"B1",IF(P8&gt;=61,"B2",IF(P8&gt;=51,"C1",IF(P8&gt;=41,"C2",IF(P8&gt;=33,"D",IF(P8&gt;=21,"E1","E2"))))))))</f>
        <v>E2</v>
      </c>
    </row>
    <row r="9" spans="1:18" s="14" customFormat="1" ht="16.5" customHeight="1">
      <c r="A9" s="11">
        <v>803</v>
      </c>
      <c r="B9" s="26">
        <f>'STUDENT NAMES'!E4</f>
        <v>0</v>
      </c>
      <c r="C9" s="49"/>
      <c r="D9" s="12" t="e">
        <f t="shared" si="0"/>
        <v>#N/A</v>
      </c>
      <c r="E9" s="49"/>
      <c r="F9" s="12" t="e">
        <f t="shared" si="1"/>
        <v>#N/A</v>
      </c>
      <c r="G9" s="49"/>
      <c r="H9" s="12" t="e">
        <f t="shared" si="2"/>
        <v>#N/A</v>
      </c>
      <c r="I9" s="49"/>
      <c r="J9" s="12" t="e">
        <f t="shared" si="3"/>
        <v>#N/A</v>
      </c>
      <c r="K9" s="49"/>
      <c r="L9" s="12" t="e">
        <f t="shared" si="4"/>
        <v>#N/A</v>
      </c>
      <c r="M9" s="49"/>
      <c r="N9" s="12" t="e">
        <f t="shared" si="5"/>
        <v>#N/A</v>
      </c>
      <c r="O9" s="12">
        <f t="shared" si="7"/>
        <v>0</v>
      </c>
      <c r="P9" s="13">
        <f t="shared" si="8"/>
        <v>0</v>
      </c>
      <c r="Q9" s="12">
        <f t="shared" si="6"/>
        <v>1</v>
      </c>
      <c r="R9" s="11" t="str">
        <f t="shared" si="9"/>
        <v>E2</v>
      </c>
    </row>
    <row r="10" spans="1:18" s="14" customFormat="1" ht="16.5" customHeight="1">
      <c r="A10" s="11">
        <v>804</v>
      </c>
      <c r="B10" s="26">
        <f>'STUDENT NAMES'!E5</f>
        <v>0</v>
      </c>
      <c r="C10" s="49"/>
      <c r="D10" s="12" t="e">
        <f t="shared" si="0"/>
        <v>#N/A</v>
      </c>
      <c r="E10" s="49"/>
      <c r="F10" s="12" t="e">
        <f t="shared" si="1"/>
        <v>#N/A</v>
      </c>
      <c r="G10" s="49"/>
      <c r="H10" s="12" t="e">
        <f t="shared" si="2"/>
        <v>#N/A</v>
      </c>
      <c r="I10" s="49"/>
      <c r="J10" s="12" t="e">
        <f t="shared" si="3"/>
        <v>#N/A</v>
      </c>
      <c r="K10" s="49"/>
      <c r="L10" s="12" t="e">
        <f t="shared" si="4"/>
        <v>#N/A</v>
      </c>
      <c r="M10" s="49"/>
      <c r="N10" s="12" t="e">
        <f t="shared" si="5"/>
        <v>#N/A</v>
      </c>
      <c r="O10" s="12">
        <f t="shared" si="7"/>
        <v>0</v>
      </c>
      <c r="P10" s="13">
        <f t="shared" si="8"/>
        <v>0</v>
      </c>
      <c r="Q10" s="12">
        <f t="shared" si="6"/>
        <v>1</v>
      </c>
      <c r="R10" s="11" t="str">
        <f t="shared" si="9"/>
        <v>E2</v>
      </c>
    </row>
    <row r="11" spans="1:18" s="14" customFormat="1" ht="16.5" customHeight="1">
      <c r="A11" s="11">
        <v>805</v>
      </c>
      <c r="B11" s="26">
        <f>'STUDENT NAMES'!E6</f>
        <v>0</v>
      </c>
      <c r="C11" s="49"/>
      <c r="D11" s="12" t="e">
        <f t="shared" si="0"/>
        <v>#N/A</v>
      </c>
      <c r="E11" s="49"/>
      <c r="F11" s="12" t="e">
        <f t="shared" si="1"/>
        <v>#N/A</v>
      </c>
      <c r="G11" s="49"/>
      <c r="H11" s="12" t="e">
        <f t="shared" si="2"/>
        <v>#N/A</v>
      </c>
      <c r="I11" s="49"/>
      <c r="J11" s="12" t="e">
        <f t="shared" si="3"/>
        <v>#N/A</v>
      </c>
      <c r="K11" s="49"/>
      <c r="L11" s="12" t="e">
        <f t="shared" si="4"/>
        <v>#N/A</v>
      </c>
      <c r="M11" s="49"/>
      <c r="N11" s="12" t="e">
        <f t="shared" si="5"/>
        <v>#N/A</v>
      </c>
      <c r="O11" s="12">
        <f t="shared" si="7"/>
        <v>0</v>
      </c>
      <c r="P11" s="13">
        <f t="shared" si="8"/>
        <v>0</v>
      </c>
      <c r="Q11" s="12">
        <f t="shared" si="6"/>
        <v>1</v>
      </c>
      <c r="R11" s="11" t="str">
        <f t="shared" si="9"/>
        <v>E2</v>
      </c>
    </row>
    <row r="12" spans="1:18" s="14" customFormat="1" ht="16.5" customHeight="1">
      <c r="A12" s="11">
        <v>806</v>
      </c>
      <c r="B12" s="26">
        <f>'STUDENT NAMES'!E7</f>
        <v>0</v>
      </c>
      <c r="C12" s="49"/>
      <c r="D12" s="12" t="e">
        <f t="shared" si="0"/>
        <v>#N/A</v>
      </c>
      <c r="E12" s="49"/>
      <c r="F12" s="12" t="e">
        <f t="shared" si="1"/>
        <v>#N/A</v>
      </c>
      <c r="G12" s="49"/>
      <c r="H12" s="12" t="e">
        <f t="shared" si="2"/>
        <v>#N/A</v>
      </c>
      <c r="I12" s="49"/>
      <c r="J12" s="12" t="e">
        <f t="shared" si="3"/>
        <v>#N/A</v>
      </c>
      <c r="K12" s="49"/>
      <c r="L12" s="12" t="e">
        <f t="shared" si="4"/>
        <v>#N/A</v>
      </c>
      <c r="M12" s="49"/>
      <c r="N12" s="12" t="e">
        <f t="shared" si="5"/>
        <v>#N/A</v>
      </c>
      <c r="O12" s="12">
        <f t="shared" si="7"/>
        <v>0</v>
      </c>
      <c r="P12" s="13">
        <f t="shared" si="8"/>
        <v>0</v>
      </c>
      <c r="Q12" s="12">
        <f t="shared" si="6"/>
        <v>1</v>
      </c>
      <c r="R12" s="11" t="str">
        <f t="shared" si="9"/>
        <v>E2</v>
      </c>
    </row>
    <row r="13" spans="1:18" s="14" customFormat="1" ht="16.5" customHeight="1">
      <c r="A13" s="11">
        <v>807</v>
      </c>
      <c r="B13" s="26">
        <f>'STUDENT NAMES'!E8</f>
        <v>0</v>
      </c>
      <c r="C13" s="49"/>
      <c r="D13" s="12" t="e">
        <f t="shared" si="0"/>
        <v>#N/A</v>
      </c>
      <c r="E13" s="49"/>
      <c r="F13" s="12" t="e">
        <f t="shared" si="1"/>
        <v>#N/A</v>
      </c>
      <c r="G13" s="49"/>
      <c r="H13" s="12" t="e">
        <f t="shared" si="2"/>
        <v>#N/A</v>
      </c>
      <c r="I13" s="49"/>
      <c r="J13" s="12" t="e">
        <f t="shared" si="3"/>
        <v>#N/A</v>
      </c>
      <c r="K13" s="49"/>
      <c r="L13" s="12" t="e">
        <f t="shared" si="4"/>
        <v>#N/A</v>
      </c>
      <c r="M13" s="49"/>
      <c r="N13" s="12" t="e">
        <f t="shared" si="5"/>
        <v>#N/A</v>
      </c>
      <c r="O13" s="12">
        <f t="shared" si="7"/>
        <v>0</v>
      </c>
      <c r="P13" s="13">
        <f t="shared" si="8"/>
        <v>0</v>
      </c>
      <c r="Q13" s="12">
        <f t="shared" si="6"/>
        <v>1</v>
      </c>
      <c r="R13" s="11" t="str">
        <f t="shared" si="9"/>
        <v>E2</v>
      </c>
    </row>
    <row r="14" spans="1:18" s="14" customFormat="1" ht="16.5" customHeight="1">
      <c r="A14" s="11">
        <v>808</v>
      </c>
      <c r="B14" s="26">
        <f>'STUDENT NAMES'!E9</f>
        <v>0</v>
      </c>
      <c r="C14" s="49"/>
      <c r="D14" s="12" t="e">
        <f t="shared" si="0"/>
        <v>#N/A</v>
      </c>
      <c r="E14" s="49"/>
      <c r="F14" s="12" t="e">
        <f t="shared" si="1"/>
        <v>#N/A</v>
      </c>
      <c r="G14" s="49"/>
      <c r="H14" s="12" t="e">
        <f t="shared" si="2"/>
        <v>#N/A</v>
      </c>
      <c r="I14" s="49"/>
      <c r="J14" s="12" t="e">
        <f t="shared" si="3"/>
        <v>#N/A</v>
      </c>
      <c r="K14" s="49"/>
      <c r="L14" s="12" t="e">
        <f t="shared" si="4"/>
        <v>#N/A</v>
      </c>
      <c r="M14" s="49"/>
      <c r="N14" s="12" t="e">
        <f t="shared" si="5"/>
        <v>#N/A</v>
      </c>
      <c r="O14" s="12">
        <f t="shared" si="7"/>
        <v>0</v>
      </c>
      <c r="P14" s="13">
        <f t="shared" si="8"/>
        <v>0</v>
      </c>
      <c r="Q14" s="12">
        <f t="shared" si="6"/>
        <v>1</v>
      </c>
      <c r="R14" s="11" t="str">
        <f t="shared" si="9"/>
        <v>E2</v>
      </c>
    </row>
    <row r="15" spans="1:18" s="14" customFormat="1" ht="16.5" customHeight="1">
      <c r="A15" s="11">
        <v>809</v>
      </c>
      <c r="B15" s="26">
        <f>'STUDENT NAMES'!E10</f>
        <v>0</v>
      </c>
      <c r="C15" s="49"/>
      <c r="D15" s="12" t="e">
        <f t="shared" si="0"/>
        <v>#N/A</v>
      </c>
      <c r="E15" s="49"/>
      <c r="F15" s="12" t="e">
        <f t="shared" si="1"/>
        <v>#N/A</v>
      </c>
      <c r="G15" s="49"/>
      <c r="H15" s="12" t="e">
        <f t="shared" si="2"/>
        <v>#N/A</v>
      </c>
      <c r="I15" s="49"/>
      <c r="J15" s="12" t="e">
        <f t="shared" si="3"/>
        <v>#N/A</v>
      </c>
      <c r="K15" s="49"/>
      <c r="L15" s="12" t="e">
        <f t="shared" si="4"/>
        <v>#N/A</v>
      </c>
      <c r="M15" s="49"/>
      <c r="N15" s="12" t="e">
        <f t="shared" si="5"/>
        <v>#N/A</v>
      </c>
      <c r="O15" s="12">
        <f t="shared" si="7"/>
        <v>0</v>
      </c>
      <c r="P15" s="13">
        <f t="shared" si="8"/>
        <v>0</v>
      </c>
      <c r="Q15" s="12">
        <f t="shared" si="6"/>
        <v>1</v>
      </c>
      <c r="R15" s="11" t="str">
        <f t="shared" si="9"/>
        <v>E2</v>
      </c>
    </row>
    <row r="16" spans="1:18" s="14" customFormat="1" ht="16.5" customHeight="1">
      <c r="A16" s="11">
        <v>810</v>
      </c>
      <c r="B16" s="26">
        <f>'STUDENT NAMES'!E11</f>
        <v>0</v>
      </c>
      <c r="C16" s="49"/>
      <c r="D16" s="12" t="e">
        <f t="shared" si="0"/>
        <v>#N/A</v>
      </c>
      <c r="E16" s="49"/>
      <c r="F16" s="12" t="e">
        <f t="shared" si="1"/>
        <v>#N/A</v>
      </c>
      <c r="G16" s="49"/>
      <c r="H16" s="12" t="e">
        <f t="shared" si="2"/>
        <v>#N/A</v>
      </c>
      <c r="I16" s="49"/>
      <c r="J16" s="12" t="e">
        <f t="shared" si="3"/>
        <v>#N/A</v>
      </c>
      <c r="K16" s="49"/>
      <c r="L16" s="12" t="e">
        <f t="shared" si="4"/>
        <v>#N/A</v>
      </c>
      <c r="M16" s="49"/>
      <c r="N16" s="12" t="e">
        <f t="shared" si="5"/>
        <v>#N/A</v>
      </c>
      <c r="O16" s="12">
        <f t="shared" si="7"/>
        <v>0</v>
      </c>
      <c r="P16" s="13">
        <f t="shared" si="8"/>
        <v>0</v>
      </c>
      <c r="Q16" s="12">
        <f t="shared" si="6"/>
        <v>1</v>
      </c>
      <c r="R16" s="11" t="str">
        <f t="shared" si="9"/>
        <v>E2</v>
      </c>
    </row>
    <row r="17" spans="1:18" s="14" customFormat="1" ht="16.5" customHeight="1">
      <c r="A17" s="11">
        <v>811</v>
      </c>
      <c r="B17" s="26">
        <f>'STUDENT NAMES'!E12</f>
        <v>0</v>
      </c>
      <c r="C17" s="49"/>
      <c r="D17" s="12" t="e">
        <f t="shared" si="0"/>
        <v>#N/A</v>
      </c>
      <c r="E17" s="49"/>
      <c r="F17" s="12" t="e">
        <f t="shared" si="1"/>
        <v>#N/A</v>
      </c>
      <c r="G17" s="49"/>
      <c r="H17" s="12" t="e">
        <f t="shared" si="2"/>
        <v>#N/A</v>
      </c>
      <c r="I17" s="49"/>
      <c r="J17" s="12" t="e">
        <f t="shared" si="3"/>
        <v>#N/A</v>
      </c>
      <c r="K17" s="49"/>
      <c r="L17" s="12" t="e">
        <f t="shared" si="4"/>
        <v>#N/A</v>
      </c>
      <c r="M17" s="49"/>
      <c r="N17" s="12" t="e">
        <f t="shared" si="5"/>
        <v>#N/A</v>
      </c>
      <c r="O17" s="12">
        <f t="shared" si="7"/>
        <v>0</v>
      </c>
      <c r="P17" s="13">
        <f t="shared" si="8"/>
        <v>0</v>
      </c>
      <c r="Q17" s="12">
        <f t="shared" si="6"/>
        <v>1</v>
      </c>
      <c r="R17" s="11" t="str">
        <f t="shared" si="9"/>
        <v>E2</v>
      </c>
    </row>
    <row r="18" spans="1:18" s="14" customFormat="1" ht="16.5" customHeight="1">
      <c r="A18" s="11">
        <v>812</v>
      </c>
      <c r="B18" s="26">
        <f>'STUDENT NAMES'!E13</f>
        <v>0</v>
      </c>
      <c r="C18" s="49"/>
      <c r="D18" s="12" t="e">
        <f t="shared" si="0"/>
        <v>#N/A</v>
      </c>
      <c r="E18" s="49"/>
      <c r="F18" s="12" t="e">
        <f t="shared" si="1"/>
        <v>#N/A</v>
      </c>
      <c r="G18" s="49"/>
      <c r="H18" s="12" t="e">
        <f t="shared" si="2"/>
        <v>#N/A</v>
      </c>
      <c r="I18" s="49"/>
      <c r="J18" s="12" t="e">
        <f t="shared" si="3"/>
        <v>#N/A</v>
      </c>
      <c r="K18" s="49"/>
      <c r="L18" s="12" t="e">
        <f t="shared" si="4"/>
        <v>#N/A</v>
      </c>
      <c r="M18" s="49"/>
      <c r="N18" s="12" t="e">
        <f t="shared" si="5"/>
        <v>#N/A</v>
      </c>
      <c r="O18" s="12">
        <f t="shared" si="7"/>
        <v>0</v>
      </c>
      <c r="P18" s="13">
        <f t="shared" si="8"/>
        <v>0</v>
      </c>
      <c r="Q18" s="12">
        <f t="shared" si="6"/>
        <v>1</v>
      </c>
      <c r="R18" s="11" t="str">
        <f t="shared" si="9"/>
        <v>E2</v>
      </c>
    </row>
    <row r="19" spans="1:18" s="14" customFormat="1" ht="16.5" customHeight="1">
      <c r="A19" s="11">
        <v>813</v>
      </c>
      <c r="B19" s="26">
        <f>'STUDENT NAMES'!E14</f>
        <v>0</v>
      </c>
      <c r="C19" s="49"/>
      <c r="D19" s="12" t="e">
        <f t="shared" si="0"/>
        <v>#N/A</v>
      </c>
      <c r="E19" s="49"/>
      <c r="F19" s="12" t="e">
        <f t="shared" si="1"/>
        <v>#N/A</v>
      </c>
      <c r="G19" s="49"/>
      <c r="H19" s="12" t="e">
        <f t="shared" si="2"/>
        <v>#N/A</v>
      </c>
      <c r="I19" s="49"/>
      <c r="J19" s="12" t="e">
        <f t="shared" si="3"/>
        <v>#N/A</v>
      </c>
      <c r="K19" s="49"/>
      <c r="L19" s="12" t="e">
        <f t="shared" si="4"/>
        <v>#N/A</v>
      </c>
      <c r="M19" s="49"/>
      <c r="N19" s="12" t="e">
        <f t="shared" si="5"/>
        <v>#N/A</v>
      </c>
      <c r="O19" s="12">
        <f t="shared" si="7"/>
        <v>0</v>
      </c>
      <c r="P19" s="13">
        <f t="shared" si="8"/>
        <v>0</v>
      </c>
      <c r="Q19" s="12">
        <f t="shared" si="6"/>
        <v>1</v>
      </c>
      <c r="R19" s="11" t="str">
        <f t="shared" si="9"/>
        <v>E2</v>
      </c>
    </row>
    <row r="20" spans="1:18" s="14" customFormat="1" ht="16.5" customHeight="1">
      <c r="A20" s="11">
        <v>814</v>
      </c>
      <c r="B20" s="26">
        <f>'STUDENT NAMES'!E15</f>
        <v>0</v>
      </c>
      <c r="C20" s="49"/>
      <c r="D20" s="12" t="e">
        <f t="shared" si="0"/>
        <v>#N/A</v>
      </c>
      <c r="E20" s="49"/>
      <c r="F20" s="12" t="e">
        <f t="shared" si="1"/>
        <v>#N/A</v>
      </c>
      <c r="G20" s="49"/>
      <c r="H20" s="12" t="e">
        <f t="shared" si="2"/>
        <v>#N/A</v>
      </c>
      <c r="I20" s="49"/>
      <c r="J20" s="12" t="e">
        <f t="shared" si="3"/>
        <v>#N/A</v>
      </c>
      <c r="K20" s="49"/>
      <c r="L20" s="12" t="e">
        <f t="shared" si="4"/>
        <v>#N/A</v>
      </c>
      <c r="M20" s="49"/>
      <c r="N20" s="12" t="e">
        <f t="shared" si="5"/>
        <v>#N/A</v>
      </c>
      <c r="O20" s="12">
        <f t="shared" si="7"/>
        <v>0</v>
      </c>
      <c r="P20" s="13">
        <f t="shared" si="8"/>
        <v>0</v>
      </c>
      <c r="Q20" s="12">
        <f t="shared" si="6"/>
        <v>1</v>
      </c>
      <c r="R20" s="11" t="str">
        <f t="shared" si="9"/>
        <v>E2</v>
      </c>
    </row>
    <row r="21" spans="1:18" s="14" customFormat="1" ht="16.5" customHeight="1">
      <c r="A21" s="11">
        <v>815</v>
      </c>
      <c r="B21" s="26">
        <f>'STUDENT NAMES'!E16</f>
        <v>0</v>
      </c>
      <c r="C21" s="49"/>
      <c r="D21" s="12" t="e">
        <f t="shared" si="0"/>
        <v>#N/A</v>
      </c>
      <c r="E21" s="49"/>
      <c r="F21" s="12" t="e">
        <f t="shared" si="1"/>
        <v>#N/A</v>
      </c>
      <c r="G21" s="49"/>
      <c r="H21" s="12" t="e">
        <f t="shared" si="2"/>
        <v>#N/A</v>
      </c>
      <c r="I21" s="49"/>
      <c r="J21" s="12" t="e">
        <f t="shared" si="3"/>
        <v>#N/A</v>
      </c>
      <c r="K21" s="49"/>
      <c r="L21" s="12" t="e">
        <f t="shared" si="4"/>
        <v>#N/A</v>
      </c>
      <c r="M21" s="49"/>
      <c r="N21" s="12" t="e">
        <f t="shared" si="5"/>
        <v>#N/A</v>
      </c>
      <c r="O21" s="12">
        <f t="shared" si="7"/>
        <v>0</v>
      </c>
      <c r="P21" s="13">
        <f t="shared" si="8"/>
        <v>0</v>
      </c>
      <c r="Q21" s="12">
        <f t="shared" si="6"/>
        <v>1</v>
      </c>
      <c r="R21" s="11" t="str">
        <f t="shared" si="9"/>
        <v>E2</v>
      </c>
    </row>
    <row r="22" spans="1:18" s="14" customFormat="1" ht="16.5" customHeight="1">
      <c r="A22" s="11">
        <v>816</v>
      </c>
      <c r="B22" s="26">
        <f>'STUDENT NAMES'!E17</f>
        <v>0</v>
      </c>
      <c r="C22" s="49"/>
      <c r="D22" s="12" t="e">
        <f t="shared" si="0"/>
        <v>#N/A</v>
      </c>
      <c r="E22" s="49"/>
      <c r="F22" s="12" t="e">
        <f t="shared" si="1"/>
        <v>#N/A</v>
      </c>
      <c r="G22" s="49"/>
      <c r="H22" s="12" t="e">
        <f t="shared" si="2"/>
        <v>#N/A</v>
      </c>
      <c r="I22" s="49"/>
      <c r="J22" s="12" t="e">
        <f t="shared" si="3"/>
        <v>#N/A</v>
      </c>
      <c r="K22" s="49"/>
      <c r="L22" s="12" t="e">
        <f t="shared" si="4"/>
        <v>#N/A</v>
      </c>
      <c r="M22" s="49"/>
      <c r="N22" s="12" t="e">
        <f t="shared" si="5"/>
        <v>#N/A</v>
      </c>
      <c r="O22" s="12">
        <f t="shared" si="7"/>
        <v>0</v>
      </c>
      <c r="P22" s="13">
        <f t="shared" si="8"/>
        <v>0</v>
      </c>
      <c r="Q22" s="12">
        <f t="shared" si="6"/>
        <v>1</v>
      </c>
      <c r="R22" s="11" t="str">
        <f t="shared" si="9"/>
        <v>E2</v>
      </c>
    </row>
    <row r="23" spans="1:18" s="14" customFormat="1" ht="16.5" customHeight="1">
      <c r="A23" s="11">
        <v>817</v>
      </c>
      <c r="B23" s="26">
        <f>'STUDENT NAMES'!E18</f>
        <v>0</v>
      </c>
      <c r="C23" s="49"/>
      <c r="D23" s="12" t="e">
        <f t="shared" si="0"/>
        <v>#N/A</v>
      </c>
      <c r="E23" s="49"/>
      <c r="F23" s="12" t="e">
        <f t="shared" si="1"/>
        <v>#N/A</v>
      </c>
      <c r="G23" s="49"/>
      <c r="H23" s="12" t="e">
        <f t="shared" si="2"/>
        <v>#N/A</v>
      </c>
      <c r="I23" s="49"/>
      <c r="J23" s="12" t="e">
        <f t="shared" si="3"/>
        <v>#N/A</v>
      </c>
      <c r="K23" s="49"/>
      <c r="L23" s="12" t="e">
        <f t="shared" si="4"/>
        <v>#N/A</v>
      </c>
      <c r="M23" s="49"/>
      <c r="N23" s="12" t="e">
        <f t="shared" si="5"/>
        <v>#N/A</v>
      </c>
      <c r="O23" s="12">
        <f t="shared" si="7"/>
        <v>0</v>
      </c>
      <c r="P23" s="13">
        <f t="shared" si="8"/>
        <v>0</v>
      </c>
      <c r="Q23" s="12">
        <f t="shared" si="6"/>
        <v>1</v>
      </c>
      <c r="R23" s="11" t="str">
        <f t="shared" si="9"/>
        <v>E2</v>
      </c>
    </row>
    <row r="24" spans="1:18" s="14" customFormat="1" ht="16.5" customHeight="1">
      <c r="A24" s="11">
        <v>818</v>
      </c>
      <c r="B24" s="26">
        <f>'STUDENT NAMES'!E19</f>
        <v>0</v>
      </c>
      <c r="C24" s="49"/>
      <c r="D24" s="12" t="e">
        <f t="shared" si="0"/>
        <v>#N/A</v>
      </c>
      <c r="E24" s="49"/>
      <c r="F24" s="12" t="e">
        <f t="shared" si="1"/>
        <v>#N/A</v>
      </c>
      <c r="G24" s="49"/>
      <c r="H24" s="12" t="e">
        <f t="shared" si="2"/>
        <v>#N/A</v>
      </c>
      <c r="I24" s="49"/>
      <c r="J24" s="12" t="e">
        <f t="shared" si="3"/>
        <v>#N/A</v>
      </c>
      <c r="K24" s="49"/>
      <c r="L24" s="12" t="e">
        <f t="shared" si="4"/>
        <v>#N/A</v>
      </c>
      <c r="M24" s="49"/>
      <c r="N24" s="12" t="e">
        <f t="shared" si="5"/>
        <v>#N/A</v>
      </c>
      <c r="O24" s="12">
        <f t="shared" si="7"/>
        <v>0</v>
      </c>
      <c r="P24" s="13">
        <f t="shared" si="8"/>
        <v>0</v>
      </c>
      <c r="Q24" s="12">
        <f t="shared" si="6"/>
        <v>1</v>
      </c>
      <c r="R24" s="11" t="str">
        <f t="shared" si="9"/>
        <v>E2</v>
      </c>
    </row>
    <row r="25" spans="1:18" s="14" customFormat="1" ht="16.5" customHeight="1">
      <c r="A25" s="11">
        <v>819</v>
      </c>
      <c r="B25" s="26">
        <f>'STUDENT NAMES'!E20</f>
        <v>0</v>
      </c>
      <c r="C25" s="49"/>
      <c r="D25" s="12" t="e">
        <f t="shared" si="0"/>
        <v>#N/A</v>
      </c>
      <c r="E25" s="49"/>
      <c r="F25" s="12" t="e">
        <f t="shared" si="1"/>
        <v>#N/A</v>
      </c>
      <c r="G25" s="49"/>
      <c r="H25" s="12" t="e">
        <f t="shared" si="2"/>
        <v>#N/A</v>
      </c>
      <c r="I25" s="49"/>
      <c r="J25" s="12" t="e">
        <f t="shared" si="3"/>
        <v>#N/A</v>
      </c>
      <c r="K25" s="49"/>
      <c r="L25" s="12" t="e">
        <f t="shared" si="4"/>
        <v>#N/A</v>
      </c>
      <c r="M25" s="49"/>
      <c r="N25" s="12" t="e">
        <f t="shared" si="5"/>
        <v>#N/A</v>
      </c>
      <c r="O25" s="12">
        <f t="shared" si="7"/>
        <v>0</v>
      </c>
      <c r="P25" s="13">
        <f t="shared" si="8"/>
        <v>0</v>
      </c>
      <c r="Q25" s="12">
        <f t="shared" si="6"/>
        <v>1</v>
      </c>
      <c r="R25" s="11" t="str">
        <f t="shared" si="9"/>
        <v>E2</v>
      </c>
    </row>
    <row r="26" spans="1:18" s="14" customFormat="1" ht="16.5" customHeight="1">
      <c r="A26" s="11">
        <v>820</v>
      </c>
      <c r="B26" s="26">
        <f>'STUDENT NAMES'!E21</f>
        <v>0</v>
      </c>
      <c r="C26" s="49"/>
      <c r="D26" s="12" t="e">
        <f t="shared" si="0"/>
        <v>#N/A</v>
      </c>
      <c r="E26" s="49"/>
      <c r="F26" s="12" t="e">
        <f t="shared" si="1"/>
        <v>#N/A</v>
      </c>
      <c r="G26" s="49"/>
      <c r="H26" s="12" t="e">
        <f t="shared" si="2"/>
        <v>#N/A</v>
      </c>
      <c r="I26" s="49"/>
      <c r="J26" s="12" t="e">
        <f t="shared" si="3"/>
        <v>#N/A</v>
      </c>
      <c r="K26" s="49"/>
      <c r="L26" s="12" t="e">
        <f t="shared" si="4"/>
        <v>#N/A</v>
      </c>
      <c r="M26" s="49"/>
      <c r="N26" s="12" t="e">
        <f t="shared" si="5"/>
        <v>#N/A</v>
      </c>
      <c r="O26" s="12">
        <f t="shared" si="7"/>
        <v>0</v>
      </c>
      <c r="P26" s="13">
        <f t="shared" si="8"/>
        <v>0</v>
      </c>
      <c r="Q26" s="12">
        <f t="shared" si="6"/>
        <v>1</v>
      </c>
      <c r="R26" s="11" t="str">
        <f t="shared" si="9"/>
        <v>E2</v>
      </c>
    </row>
    <row r="27" spans="1:18" s="14" customFormat="1" ht="16.5" customHeight="1">
      <c r="A27" s="11">
        <v>821</v>
      </c>
      <c r="B27" s="26">
        <f>'STUDENT NAMES'!E22</f>
        <v>0</v>
      </c>
      <c r="C27" s="49"/>
      <c r="D27" s="12" t="e">
        <f t="shared" si="0"/>
        <v>#N/A</v>
      </c>
      <c r="E27" s="49"/>
      <c r="F27" s="12" t="e">
        <f t="shared" si="1"/>
        <v>#N/A</v>
      </c>
      <c r="G27" s="49"/>
      <c r="H27" s="12" t="e">
        <f t="shared" si="2"/>
        <v>#N/A</v>
      </c>
      <c r="I27" s="49"/>
      <c r="J27" s="12" t="e">
        <f t="shared" si="3"/>
        <v>#N/A</v>
      </c>
      <c r="K27" s="49"/>
      <c r="L27" s="12" t="e">
        <f t="shared" si="4"/>
        <v>#N/A</v>
      </c>
      <c r="M27" s="49"/>
      <c r="N27" s="12" t="e">
        <f t="shared" si="5"/>
        <v>#N/A</v>
      </c>
      <c r="O27" s="12">
        <f t="shared" si="7"/>
        <v>0</v>
      </c>
      <c r="P27" s="13">
        <f t="shared" si="8"/>
        <v>0</v>
      </c>
      <c r="Q27" s="12">
        <f t="shared" si="6"/>
        <v>1</v>
      </c>
      <c r="R27" s="11" t="str">
        <f t="shared" si="9"/>
        <v>E2</v>
      </c>
    </row>
    <row r="28" spans="1:18" s="14" customFormat="1" ht="16.5" customHeight="1">
      <c r="A28" s="11">
        <v>822</v>
      </c>
      <c r="B28" s="26">
        <f>'STUDENT NAMES'!E23</f>
        <v>0</v>
      </c>
      <c r="C28" s="49"/>
      <c r="D28" s="12" t="e">
        <f t="shared" si="0"/>
        <v>#N/A</v>
      </c>
      <c r="E28" s="49"/>
      <c r="F28" s="12" t="e">
        <f t="shared" si="1"/>
        <v>#N/A</v>
      </c>
      <c r="G28" s="49"/>
      <c r="H28" s="12" t="e">
        <f t="shared" si="2"/>
        <v>#N/A</v>
      </c>
      <c r="I28" s="49"/>
      <c r="J28" s="12" t="e">
        <f t="shared" si="3"/>
        <v>#N/A</v>
      </c>
      <c r="K28" s="49"/>
      <c r="L28" s="12" t="e">
        <f t="shared" si="4"/>
        <v>#N/A</v>
      </c>
      <c r="M28" s="49"/>
      <c r="N28" s="12" t="e">
        <f t="shared" si="5"/>
        <v>#N/A</v>
      </c>
      <c r="O28" s="12">
        <f t="shared" si="7"/>
        <v>0</v>
      </c>
      <c r="P28" s="13">
        <f t="shared" si="8"/>
        <v>0</v>
      </c>
      <c r="Q28" s="12">
        <f t="shared" si="6"/>
        <v>1</v>
      </c>
      <c r="R28" s="11" t="str">
        <f t="shared" si="9"/>
        <v>E2</v>
      </c>
    </row>
    <row r="29" spans="1:18" s="14" customFormat="1" ht="16.5" customHeight="1">
      <c r="A29" s="11">
        <v>823</v>
      </c>
      <c r="B29" s="26">
        <f>'STUDENT NAMES'!E24</f>
        <v>0</v>
      </c>
      <c r="C29" s="49"/>
      <c r="D29" s="12" t="e">
        <f t="shared" si="0"/>
        <v>#N/A</v>
      </c>
      <c r="E29" s="49"/>
      <c r="F29" s="12" t="e">
        <f t="shared" si="1"/>
        <v>#N/A</v>
      </c>
      <c r="G29" s="49"/>
      <c r="H29" s="12" t="e">
        <f t="shared" si="2"/>
        <v>#N/A</v>
      </c>
      <c r="I29" s="49"/>
      <c r="J29" s="12" t="e">
        <f t="shared" si="3"/>
        <v>#N/A</v>
      </c>
      <c r="K29" s="49"/>
      <c r="L29" s="12" t="e">
        <f t="shared" si="4"/>
        <v>#N/A</v>
      </c>
      <c r="M29" s="49"/>
      <c r="N29" s="12" t="e">
        <f t="shared" si="5"/>
        <v>#N/A</v>
      </c>
      <c r="O29" s="12">
        <f t="shared" si="7"/>
        <v>0</v>
      </c>
      <c r="P29" s="13">
        <f t="shared" si="8"/>
        <v>0</v>
      </c>
      <c r="Q29" s="12">
        <f t="shared" si="6"/>
        <v>1</v>
      </c>
      <c r="R29" s="11" t="str">
        <f t="shared" si="9"/>
        <v>E2</v>
      </c>
    </row>
    <row r="30" spans="1:18" s="31" customFormat="1" ht="16.5" customHeight="1">
      <c r="A30" s="11">
        <v>824</v>
      </c>
      <c r="B30" s="26">
        <f>'STUDENT NAMES'!E25</f>
        <v>0</v>
      </c>
      <c r="C30" s="49"/>
      <c r="D30" s="12" t="e">
        <f t="shared" si="0"/>
        <v>#N/A</v>
      </c>
      <c r="E30" s="49"/>
      <c r="F30" s="12" t="e">
        <f t="shared" si="1"/>
        <v>#N/A</v>
      </c>
      <c r="G30" s="49"/>
      <c r="H30" s="12" t="e">
        <f t="shared" si="2"/>
        <v>#N/A</v>
      </c>
      <c r="I30" s="49"/>
      <c r="J30" s="12" t="e">
        <f t="shared" si="3"/>
        <v>#N/A</v>
      </c>
      <c r="K30" s="49"/>
      <c r="L30" s="12" t="e">
        <f t="shared" si="4"/>
        <v>#N/A</v>
      </c>
      <c r="M30" s="49"/>
      <c r="N30" s="12" t="e">
        <f t="shared" si="5"/>
        <v>#N/A</v>
      </c>
      <c r="O30" s="12">
        <f t="shared" si="7"/>
        <v>0</v>
      </c>
      <c r="P30" s="13">
        <f t="shared" si="8"/>
        <v>0</v>
      </c>
      <c r="Q30" s="12">
        <f t="shared" si="6"/>
        <v>1</v>
      </c>
      <c r="R30" s="11" t="str">
        <f t="shared" si="9"/>
        <v>E2</v>
      </c>
    </row>
    <row r="31" spans="1:18" s="14" customFormat="1" ht="16.5" customHeight="1">
      <c r="A31" s="11">
        <v>825</v>
      </c>
      <c r="B31" s="26">
        <f>'STUDENT NAMES'!E26</f>
        <v>0</v>
      </c>
      <c r="C31" s="49"/>
      <c r="D31" s="12" t="e">
        <f t="shared" si="0"/>
        <v>#N/A</v>
      </c>
      <c r="E31" s="49"/>
      <c r="F31" s="12" t="e">
        <f t="shared" si="1"/>
        <v>#N/A</v>
      </c>
      <c r="G31" s="49"/>
      <c r="H31" s="12" t="e">
        <f t="shared" si="2"/>
        <v>#N/A</v>
      </c>
      <c r="I31" s="49"/>
      <c r="J31" s="12" t="e">
        <f t="shared" si="3"/>
        <v>#N/A</v>
      </c>
      <c r="K31" s="49"/>
      <c r="L31" s="12" t="e">
        <f t="shared" si="4"/>
        <v>#N/A</v>
      </c>
      <c r="M31" s="49"/>
      <c r="N31" s="12" t="e">
        <f t="shared" si="5"/>
        <v>#N/A</v>
      </c>
      <c r="O31" s="12">
        <f t="shared" si="7"/>
        <v>0</v>
      </c>
      <c r="P31" s="13">
        <f t="shared" si="8"/>
        <v>0</v>
      </c>
      <c r="Q31" s="12">
        <f t="shared" si="6"/>
        <v>1</v>
      </c>
      <c r="R31" s="11" t="str">
        <f t="shared" si="9"/>
        <v>E2</v>
      </c>
    </row>
    <row r="32" spans="1:18" s="31" customFormat="1" ht="16.5" customHeight="1">
      <c r="A32" s="11">
        <v>826</v>
      </c>
      <c r="B32" s="26">
        <f>'STUDENT NAMES'!E27</f>
        <v>0</v>
      </c>
      <c r="C32" s="49"/>
      <c r="D32" s="12" t="e">
        <f t="shared" si="0"/>
        <v>#N/A</v>
      </c>
      <c r="E32" s="49"/>
      <c r="F32" s="12" t="e">
        <f t="shared" si="1"/>
        <v>#N/A</v>
      </c>
      <c r="G32" s="49"/>
      <c r="H32" s="12" t="e">
        <f t="shared" si="2"/>
        <v>#N/A</v>
      </c>
      <c r="I32" s="49"/>
      <c r="J32" s="12" t="e">
        <f t="shared" si="3"/>
        <v>#N/A</v>
      </c>
      <c r="K32" s="49"/>
      <c r="L32" s="12" t="e">
        <f t="shared" si="4"/>
        <v>#N/A</v>
      </c>
      <c r="M32" s="49"/>
      <c r="N32" s="12" t="e">
        <f t="shared" si="5"/>
        <v>#N/A</v>
      </c>
      <c r="O32" s="12">
        <f t="shared" si="7"/>
        <v>0</v>
      </c>
      <c r="P32" s="13">
        <f t="shared" si="8"/>
        <v>0</v>
      </c>
      <c r="Q32" s="12">
        <f t="shared" si="6"/>
        <v>1</v>
      </c>
      <c r="R32" s="11" t="str">
        <f t="shared" si="9"/>
        <v>E2</v>
      </c>
    </row>
    <row r="33" spans="1:18" s="14" customFormat="1" ht="16.5" customHeight="1">
      <c r="A33" s="11">
        <v>827</v>
      </c>
      <c r="B33" s="26">
        <f>'STUDENT NAMES'!E28</f>
        <v>0</v>
      </c>
      <c r="C33" s="49"/>
      <c r="D33" s="12" t="e">
        <f t="shared" si="0"/>
        <v>#N/A</v>
      </c>
      <c r="E33" s="49"/>
      <c r="F33" s="12" t="e">
        <f t="shared" si="1"/>
        <v>#N/A</v>
      </c>
      <c r="G33" s="49"/>
      <c r="H33" s="12" t="e">
        <f t="shared" si="2"/>
        <v>#N/A</v>
      </c>
      <c r="I33" s="49"/>
      <c r="J33" s="12" t="e">
        <f t="shared" si="3"/>
        <v>#N/A</v>
      </c>
      <c r="K33" s="49"/>
      <c r="L33" s="12" t="e">
        <f t="shared" si="4"/>
        <v>#N/A</v>
      </c>
      <c r="M33" s="49"/>
      <c r="N33" s="12" t="e">
        <f t="shared" si="5"/>
        <v>#N/A</v>
      </c>
      <c r="O33" s="12">
        <f t="shared" si="7"/>
        <v>0</v>
      </c>
      <c r="P33" s="13">
        <f t="shared" si="8"/>
        <v>0</v>
      </c>
      <c r="Q33" s="12">
        <f t="shared" si="6"/>
        <v>1</v>
      </c>
      <c r="R33" s="11" t="str">
        <f t="shared" si="9"/>
        <v>E2</v>
      </c>
    </row>
    <row r="34" spans="1:18" s="14" customFormat="1" ht="16.5" customHeight="1">
      <c r="A34" s="11">
        <v>828</v>
      </c>
      <c r="B34" s="26">
        <f>'STUDENT NAMES'!E29</f>
        <v>0</v>
      </c>
      <c r="C34" s="49"/>
      <c r="D34" s="12" t="e">
        <f t="shared" si="0"/>
        <v>#N/A</v>
      </c>
      <c r="E34" s="49"/>
      <c r="F34" s="12" t="e">
        <f t="shared" si="1"/>
        <v>#N/A</v>
      </c>
      <c r="G34" s="49"/>
      <c r="H34" s="12" t="e">
        <f t="shared" si="2"/>
        <v>#N/A</v>
      </c>
      <c r="I34" s="49"/>
      <c r="J34" s="12" t="e">
        <f t="shared" si="3"/>
        <v>#N/A</v>
      </c>
      <c r="K34" s="49"/>
      <c r="L34" s="12" t="e">
        <f t="shared" si="4"/>
        <v>#N/A</v>
      </c>
      <c r="M34" s="49"/>
      <c r="N34" s="12" t="e">
        <f t="shared" si="5"/>
        <v>#N/A</v>
      </c>
      <c r="O34" s="12">
        <f t="shared" si="7"/>
        <v>0</v>
      </c>
      <c r="P34" s="13">
        <f t="shared" si="8"/>
        <v>0</v>
      </c>
      <c r="Q34" s="12">
        <f t="shared" si="6"/>
        <v>1</v>
      </c>
      <c r="R34" s="11" t="str">
        <f t="shared" si="9"/>
        <v>E2</v>
      </c>
    </row>
    <row r="35" spans="1:18" s="14" customFormat="1" ht="16.5" customHeight="1">
      <c r="A35" s="11">
        <v>829</v>
      </c>
      <c r="B35" s="26">
        <f>'STUDENT NAMES'!E30</f>
        <v>0</v>
      </c>
      <c r="C35" s="49"/>
      <c r="D35" s="12" t="e">
        <f t="shared" si="0"/>
        <v>#N/A</v>
      </c>
      <c r="E35" s="49"/>
      <c r="F35" s="12" t="e">
        <f t="shared" si="1"/>
        <v>#N/A</v>
      </c>
      <c r="G35" s="49"/>
      <c r="H35" s="12" t="e">
        <f t="shared" si="2"/>
        <v>#N/A</v>
      </c>
      <c r="I35" s="49"/>
      <c r="J35" s="12" t="e">
        <f t="shared" si="3"/>
        <v>#N/A</v>
      </c>
      <c r="K35" s="49"/>
      <c r="L35" s="12" t="e">
        <f t="shared" si="4"/>
        <v>#N/A</v>
      </c>
      <c r="M35" s="49"/>
      <c r="N35" s="12" t="e">
        <f t="shared" si="5"/>
        <v>#N/A</v>
      </c>
      <c r="O35" s="12">
        <f t="shared" si="7"/>
        <v>0</v>
      </c>
      <c r="P35" s="13">
        <f t="shared" si="8"/>
        <v>0</v>
      </c>
      <c r="Q35" s="12">
        <f t="shared" si="6"/>
        <v>1</v>
      </c>
      <c r="R35" s="11" t="str">
        <f t="shared" si="9"/>
        <v>E2</v>
      </c>
    </row>
    <row r="36" spans="1:18" s="14" customFormat="1" ht="16.5" customHeight="1">
      <c r="A36" s="11">
        <v>830</v>
      </c>
      <c r="B36" s="26">
        <f>'STUDENT NAMES'!E31</f>
        <v>0</v>
      </c>
      <c r="C36" s="49"/>
      <c r="D36" s="12" t="e">
        <f t="shared" si="0"/>
        <v>#N/A</v>
      </c>
      <c r="E36" s="49"/>
      <c r="F36" s="12" t="e">
        <f t="shared" si="1"/>
        <v>#N/A</v>
      </c>
      <c r="G36" s="49"/>
      <c r="H36" s="12" t="e">
        <f t="shared" si="2"/>
        <v>#N/A</v>
      </c>
      <c r="I36" s="49"/>
      <c r="J36" s="12" t="e">
        <f t="shared" si="3"/>
        <v>#N/A</v>
      </c>
      <c r="K36" s="49"/>
      <c r="L36" s="12" t="e">
        <f t="shared" si="4"/>
        <v>#N/A</v>
      </c>
      <c r="M36" s="49"/>
      <c r="N36" s="12" t="e">
        <f t="shared" si="5"/>
        <v>#N/A</v>
      </c>
      <c r="O36" s="12">
        <f t="shared" si="7"/>
        <v>0</v>
      </c>
      <c r="P36" s="13">
        <f t="shared" si="8"/>
        <v>0</v>
      </c>
      <c r="Q36" s="12">
        <f t="shared" si="6"/>
        <v>1</v>
      </c>
      <c r="R36" s="11" t="str">
        <f t="shared" si="9"/>
        <v>E2</v>
      </c>
    </row>
    <row r="37" spans="1:18" s="14" customFormat="1" ht="16.5" customHeight="1">
      <c r="A37" s="11">
        <v>831</v>
      </c>
      <c r="B37" s="26">
        <f>'STUDENT NAMES'!E32</f>
        <v>0</v>
      </c>
      <c r="C37" s="49"/>
      <c r="D37" s="12" t="e">
        <f t="shared" si="0"/>
        <v>#N/A</v>
      </c>
      <c r="E37" s="49"/>
      <c r="F37" s="12" t="e">
        <f t="shared" si="1"/>
        <v>#N/A</v>
      </c>
      <c r="G37" s="49"/>
      <c r="H37" s="12" t="e">
        <f t="shared" si="2"/>
        <v>#N/A</v>
      </c>
      <c r="I37" s="49"/>
      <c r="J37" s="12" t="e">
        <f t="shared" si="3"/>
        <v>#N/A</v>
      </c>
      <c r="K37" s="49"/>
      <c r="L37" s="12" t="e">
        <f t="shared" si="4"/>
        <v>#N/A</v>
      </c>
      <c r="M37" s="49"/>
      <c r="N37" s="12" t="e">
        <f t="shared" si="5"/>
        <v>#N/A</v>
      </c>
      <c r="O37" s="12">
        <f t="shared" si="7"/>
        <v>0</v>
      </c>
      <c r="P37" s="13">
        <f t="shared" si="8"/>
        <v>0</v>
      </c>
      <c r="Q37" s="12">
        <f t="shared" si="6"/>
        <v>1</v>
      </c>
      <c r="R37" s="11" t="str">
        <f t="shared" si="9"/>
        <v>E2</v>
      </c>
    </row>
    <row r="38" spans="1:18" s="14" customFormat="1" ht="16.5" customHeight="1">
      <c r="A38" s="11">
        <v>832</v>
      </c>
      <c r="B38" s="26">
        <f>'STUDENT NAMES'!E33</f>
        <v>0</v>
      </c>
      <c r="C38" s="49"/>
      <c r="D38" s="12" t="e">
        <f t="shared" si="0"/>
        <v>#N/A</v>
      </c>
      <c r="E38" s="49"/>
      <c r="F38" s="12" t="e">
        <f t="shared" si="1"/>
        <v>#N/A</v>
      </c>
      <c r="G38" s="49"/>
      <c r="H38" s="12" t="e">
        <f t="shared" si="2"/>
        <v>#N/A</v>
      </c>
      <c r="I38" s="49"/>
      <c r="J38" s="12" t="e">
        <f t="shared" si="3"/>
        <v>#N/A</v>
      </c>
      <c r="K38" s="49"/>
      <c r="L38" s="12" t="e">
        <f t="shared" si="4"/>
        <v>#N/A</v>
      </c>
      <c r="M38" s="49"/>
      <c r="N38" s="12" t="e">
        <f t="shared" si="5"/>
        <v>#N/A</v>
      </c>
      <c r="O38" s="12">
        <f t="shared" si="7"/>
        <v>0</v>
      </c>
      <c r="P38" s="13">
        <f t="shared" si="8"/>
        <v>0</v>
      </c>
      <c r="Q38" s="12">
        <f t="shared" si="6"/>
        <v>1</v>
      </c>
      <c r="R38" s="11" t="str">
        <f t="shared" si="9"/>
        <v>E2</v>
      </c>
    </row>
    <row r="39" spans="1:18" s="14" customFormat="1" ht="16.5" customHeight="1">
      <c r="A39" s="11">
        <v>833</v>
      </c>
      <c r="B39" s="26">
        <f>'STUDENT NAMES'!E34</f>
        <v>0</v>
      </c>
      <c r="C39" s="49"/>
      <c r="D39" s="12" t="e">
        <f t="shared" si="0"/>
        <v>#N/A</v>
      </c>
      <c r="E39" s="49"/>
      <c r="F39" s="12" t="e">
        <f t="shared" si="1"/>
        <v>#N/A</v>
      </c>
      <c r="G39" s="49"/>
      <c r="H39" s="12" t="e">
        <f t="shared" si="2"/>
        <v>#N/A</v>
      </c>
      <c r="I39" s="49"/>
      <c r="J39" s="12" t="e">
        <f t="shared" si="3"/>
        <v>#N/A</v>
      </c>
      <c r="K39" s="49"/>
      <c r="L39" s="12" t="e">
        <f t="shared" si="4"/>
        <v>#N/A</v>
      </c>
      <c r="M39" s="49"/>
      <c r="N39" s="12" t="e">
        <f t="shared" si="5"/>
        <v>#N/A</v>
      </c>
      <c r="O39" s="12">
        <f t="shared" si="7"/>
        <v>0</v>
      </c>
      <c r="P39" s="13">
        <f t="shared" si="8"/>
        <v>0</v>
      </c>
      <c r="Q39" s="12">
        <f t="shared" si="6"/>
        <v>1</v>
      </c>
      <c r="R39" s="11" t="str">
        <f t="shared" si="9"/>
        <v>E2</v>
      </c>
    </row>
    <row r="40" spans="1:18" s="14" customFormat="1" ht="16.5" customHeight="1">
      <c r="A40" s="11">
        <v>834</v>
      </c>
      <c r="B40" s="26">
        <f>'STUDENT NAMES'!E35</f>
        <v>0</v>
      </c>
      <c r="C40" s="49"/>
      <c r="D40" s="12" t="e">
        <f t="shared" si="0"/>
        <v>#N/A</v>
      </c>
      <c r="E40" s="49"/>
      <c r="F40" s="12" t="e">
        <f t="shared" si="1"/>
        <v>#N/A</v>
      </c>
      <c r="G40" s="49"/>
      <c r="H40" s="12" t="e">
        <f t="shared" si="2"/>
        <v>#N/A</v>
      </c>
      <c r="I40" s="49"/>
      <c r="J40" s="12" t="e">
        <f t="shared" si="3"/>
        <v>#N/A</v>
      </c>
      <c r="K40" s="49"/>
      <c r="L40" s="12" t="e">
        <f t="shared" si="4"/>
        <v>#N/A</v>
      </c>
      <c r="M40" s="49"/>
      <c r="N40" s="12" t="e">
        <f t="shared" si="5"/>
        <v>#N/A</v>
      </c>
      <c r="O40" s="12">
        <f t="shared" ref="O40:O41" si="10">C40+E40+G40+I40+K40+M40</f>
        <v>0</v>
      </c>
      <c r="P40" s="13">
        <f t="shared" si="8"/>
        <v>0</v>
      </c>
      <c r="Q40" s="12">
        <f t="shared" si="6"/>
        <v>1</v>
      </c>
      <c r="R40" s="11" t="str">
        <f t="shared" si="9"/>
        <v>E2</v>
      </c>
    </row>
    <row r="41" spans="1:18" s="14" customFormat="1" ht="16.5" customHeight="1">
      <c r="A41" s="11">
        <v>835</v>
      </c>
      <c r="B41" s="26">
        <f>'STUDENT NAMES'!E36</f>
        <v>0</v>
      </c>
      <c r="C41" s="49"/>
      <c r="D41" s="12" t="e">
        <f t="shared" si="0"/>
        <v>#N/A</v>
      </c>
      <c r="E41" s="49"/>
      <c r="F41" s="12" t="e">
        <f t="shared" si="1"/>
        <v>#N/A</v>
      </c>
      <c r="G41" s="49"/>
      <c r="H41" s="12" t="e">
        <f t="shared" si="2"/>
        <v>#N/A</v>
      </c>
      <c r="I41" s="49"/>
      <c r="J41" s="12" t="e">
        <f t="shared" si="3"/>
        <v>#N/A</v>
      </c>
      <c r="K41" s="49"/>
      <c r="L41" s="12" t="e">
        <f t="shared" si="4"/>
        <v>#N/A</v>
      </c>
      <c r="M41" s="49"/>
      <c r="N41" s="12" t="e">
        <f t="shared" si="5"/>
        <v>#N/A</v>
      </c>
      <c r="O41" s="12">
        <f t="shared" si="10"/>
        <v>0</v>
      </c>
      <c r="P41" s="13">
        <f t="shared" si="8"/>
        <v>0</v>
      </c>
      <c r="Q41" s="12">
        <f t="shared" si="6"/>
        <v>1</v>
      </c>
      <c r="R41" s="11" t="str">
        <f t="shared" si="9"/>
        <v>E2</v>
      </c>
    </row>
    <row r="42" spans="1:18" s="14" customFormat="1" ht="16.5" customHeight="1">
      <c r="A42" s="11">
        <v>836</v>
      </c>
      <c r="B42" s="26">
        <f>'STUDENT NAMES'!E37</f>
        <v>0</v>
      </c>
      <c r="C42" s="49"/>
      <c r="D42" s="12" t="e">
        <f t="shared" ref="D42:D44" si="11">RANK(C42,$C$7:$C$53,0)</f>
        <v>#N/A</v>
      </c>
      <c r="E42" s="49"/>
      <c r="F42" s="12" t="e">
        <f t="shared" ref="F42:F44" si="12">RANK(E42,$E$7:$E$53,0)</f>
        <v>#N/A</v>
      </c>
      <c r="G42" s="49"/>
      <c r="H42" s="12" t="e">
        <f t="shared" ref="H42:H44" si="13">RANK(G42,$G$7:$G$53,0)</f>
        <v>#N/A</v>
      </c>
      <c r="I42" s="49"/>
      <c r="J42" s="12" t="e">
        <f t="shared" ref="J42:J44" si="14">RANK(I42,$I$7:$I$53,0)</f>
        <v>#N/A</v>
      </c>
      <c r="K42" s="49"/>
      <c r="L42" s="12" t="e">
        <f t="shared" ref="L42:L44" si="15">RANK(K42,$K$7:$K$53,0)</f>
        <v>#N/A</v>
      </c>
      <c r="M42" s="49"/>
      <c r="N42" s="12" t="e">
        <f t="shared" ref="N42:N44" si="16">RANK(M42,$M$7:$M$53,0)</f>
        <v>#N/A</v>
      </c>
      <c r="O42" s="12">
        <f t="shared" ref="O42:O44" si="17">C42+E42+G42+I42+K42+M42</f>
        <v>0</v>
      </c>
      <c r="P42" s="13">
        <f t="shared" ref="P42:P44" si="18">(O42/600)*100</f>
        <v>0</v>
      </c>
      <c r="Q42" s="12">
        <f t="shared" ref="Q42:Q44" si="19">RANK(P42,$P$7:$P$53,0)</f>
        <v>1</v>
      </c>
      <c r="R42" s="11" t="str">
        <f t="shared" ref="R42:R44" si="20">IF(P42&gt;=91,"A1",IF(P42&gt;=81,"A2",IF(P42&gt;=71,"B1",IF(P42&gt;=61,"B2",IF(P42&gt;=51,"C1",IF(P42&gt;=41,"C2",IF(P42&gt;=33,"D",IF(P42&gt;=21,"E1","E2"))))))))</f>
        <v>E2</v>
      </c>
    </row>
    <row r="43" spans="1:18" s="14" customFormat="1" ht="16.5" customHeight="1">
      <c r="A43" s="11">
        <v>837</v>
      </c>
      <c r="B43" s="26">
        <f>'STUDENT NAMES'!E38</f>
        <v>0</v>
      </c>
      <c r="C43" s="49"/>
      <c r="D43" s="12" t="e">
        <f t="shared" si="11"/>
        <v>#N/A</v>
      </c>
      <c r="E43" s="49"/>
      <c r="F43" s="12" t="e">
        <f t="shared" si="12"/>
        <v>#N/A</v>
      </c>
      <c r="G43" s="49"/>
      <c r="H43" s="12" t="e">
        <f t="shared" si="13"/>
        <v>#N/A</v>
      </c>
      <c r="I43" s="49"/>
      <c r="J43" s="12" t="e">
        <f t="shared" si="14"/>
        <v>#N/A</v>
      </c>
      <c r="K43" s="49"/>
      <c r="L43" s="12" t="e">
        <f t="shared" si="15"/>
        <v>#N/A</v>
      </c>
      <c r="M43" s="49"/>
      <c r="N43" s="12" t="e">
        <f t="shared" si="16"/>
        <v>#N/A</v>
      </c>
      <c r="O43" s="12">
        <f t="shared" si="17"/>
        <v>0</v>
      </c>
      <c r="P43" s="13">
        <f t="shared" si="18"/>
        <v>0</v>
      </c>
      <c r="Q43" s="12">
        <f t="shared" si="19"/>
        <v>1</v>
      </c>
      <c r="R43" s="11" t="str">
        <f t="shared" si="20"/>
        <v>E2</v>
      </c>
    </row>
    <row r="44" spans="1:18" s="14" customFormat="1" ht="16.5" customHeight="1">
      <c r="A44" s="11">
        <v>838</v>
      </c>
      <c r="B44" s="26">
        <f>'STUDENT NAMES'!E39</f>
        <v>0</v>
      </c>
      <c r="C44" s="49"/>
      <c r="D44" s="12" t="e">
        <f t="shared" si="11"/>
        <v>#N/A</v>
      </c>
      <c r="E44" s="49"/>
      <c r="F44" s="12" t="e">
        <f t="shared" si="12"/>
        <v>#N/A</v>
      </c>
      <c r="G44" s="49"/>
      <c r="H44" s="12" t="e">
        <f t="shared" si="13"/>
        <v>#N/A</v>
      </c>
      <c r="I44" s="49"/>
      <c r="J44" s="12" t="e">
        <f t="shared" si="14"/>
        <v>#N/A</v>
      </c>
      <c r="K44" s="49"/>
      <c r="L44" s="12" t="e">
        <f t="shared" si="15"/>
        <v>#N/A</v>
      </c>
      <c r="M44" s="49"/>
      <c r="N44" s="12" t="e">
        <f t="shared" si="16"/>
        <v>#N/A</v>
      </c>
      <c r="O44" s="12">
        <f t="shared" si="17"/>
        <v>0</v>
      </c>
      <c r="P44" s="13">
        <f t="shared" si="18"/>
        <v>0</v>
      </c>
      <c r="Q44" s="12">
        <f t="shared" si="19"/>
        <v>1</v>
      </c>
      <c r="R44" s="11" t="str">
        <f t="shared" si="20"/>
        <v>E2</v>
      </c>
    </row>
    <row r="45" spans="1:18" s="14" customFormat="1" ht="16.5" customHeight="1">
      <c r="A45" s="11">
        <v>839</v>
      </c>
      <c r="B45" s="26">
        <f>'STUDENT NAMES'!E40</f>
        <v>0</v>
      </c>
      <c r="C45" s="49"/>
      <c r="D45" s="12" t="e">
        <f t="shared" ref="D45:D53" si="21">RANK(C45,$C$7:$C$53,0)</f>
        <v>#N/A</v>
      </c>
      <c r="E45" s="49"/>
      <c r="F45" s="12" t="e">
        <f t="shared" ref="F45:F53" si="22">RANK(E45,$E$7:$E$53,0)</f>
        <v>#N/A</v>
      </c>
      <c r="G45" s="49"/>
      <c r="H45" s="12" t="e">
        <f t="shared" ref="H45:H53" si="23">RANK(G45,$G$7:$G$53,0)</f>
        <v>#N/A</v>
      </c>
      <c r="I45" s="49"/>
      <c r="J45" s="12" t="e">
        <f t="shared" ref="J45:J53" si="24">RANK(I45,$I$7:$I$53,0)</f>
        <v>#N/A</v>
      </c>
      <c r="K45" s="49"/>
      <c r="L45" s="12" t="e">
        <f t="shared" ref="L45:L53" si="25">RANK(K45,$K$7:$K$53,0)</f>
        <v>#N/A</v>
      </c>
      <c r="M45" s="49"/>
      <c r="N45" s="12" t="e">
        <f t="shared" ref="N45:N53" si="26">RANK(M45,$M$7:$M$53,0)</f>
        <v>#N/A</v>
      </c>
      <c r="O45" s="12">
        <f t="shared" ref="O45:O53" si="27">C45+E45+G45+I45+K45+M45</f>
        <v>0</v>
      </c>
      <c r="P45" s="13">
        <f t="shared" ref="P45:P53" si="28">(O45/600)*100</f>
        <v>0</v>
      </c>
      <c r="Q45" s="12">
        <f t="shared" ref="Q45:Q53" si="29">RANK(P45,$P$7:$P$53,0)</f>
        <v>1</v>
      </c>
      <c r="R45" s="11" t="str">
        <f t="shared" ref="R45:R53" si="30">IF(P45&gt;=91,"A1",IF(P45&gt;=81,"A2",IF(P45&gt;=71,"B1",IF(P45&gt;=61,"B2",IF(P45&gt;=51,"C1",IF(P45&gt;=41,"C2",IF(P45&gt;=33,"D",IF(P45&gt;=21,"E1","E2"))))))))</f>
        <v>E2</v>
      </c>
    </row>
    <row r="46" spans="1:18" s="14" customFormat="1" ht="16.5" customHeight="1">
      <c r="A46" s="11">
        <v>840</v>
      </c>
      <c r="B46" s="26">
        <f>'STUDENT NAMES'!E41</f>
        <v>0</v>
      </c>
      <c r="C46" s="49"/>
      <c r="D46" s="12" t="e">
        <f t="shared" si="21"/>
        <v>#N/A</v>
      </c>
      <c r="E46" s="49"/>
      <c r="F46" s="12" t="e">
        <f t="shared" si="22"/>
        <v>#N/A</v>
      </c>
      <c r="G46" s="49"/>
      <c r="H46" s="12" t="e">
        <f t="shared" si="23"/>
        <v>#N/A</v>
      </c>
      <c r="I46" s="49"/>
      <c r="J46" s="12" t="e">
        <f t="shared" si="24"/>
        <v>#N/A</v>
      </c>
      <c r="K46" s="49"/>
      <c r="L46" s="12" t="e">
        <f t="shared" si="25"/>
        <v>#N/A</v>
      </c>
      <c r="M46" s="49"/>
      <c r="N46" s="12" t="e">
        <f t="shared" si="26"/>
        <v>#N/A</v>
      </c>
      <c r="O46" s="12">
        <f t="shared" si="27"/>
        <v>0</v>
      </c>
      <c r="P46" s="13">
        <f t="shared" si="28"/>
        <v>0</v>
      </c>
      <c r="Q46" s="12">
        <f t="shared" si="29"/>
        <v>1</v>
      </c>
      <c r="R46" s="11" t="str">
        <f t="shared" si="30"/>
        <v>E2</v>
      </c>
    </row>
    <row r="47" spans="1:18" s="14" customFormat="1" ht="16.5" customHeight="1">
      <c r="A47" s="11">
        <v>841</v>
      </c>
      <c r="B47" s="26">
        <f>'STUDENT NAMES'!E42</f>
        <v>0</v>
      </c>
      <c r="C47" s="49"/>
      <c r="D47" s="12" t="e">
        <f t="shared" si="21"/>
        <v>#N/A</v>
      </c>
      <c r="E47" s="49"/>
      <c r="F47" s="12" t="e">
        <f t="shared" si="22"/>
        <v>#N/A</v>
      </c>
      <c r="G47" s="49"/>
      <c r="H47" s="12" t="e">
        <f t="shared" si="23"/>
        <v>#N/A</v>
      </c>
      <c r="I47" s="49"/>
      <c r="J47" s="12" t="e">
        <f t="shared" si="24"/>
        <v>#N/A</v>
      </c>
      <c r="K47" s="49"/>
      <c r="L47" s="12" t="e">
        <f t="shared" si="25"/>
        <v>#N/A</v>
      </c>
      <c r="M47" s="49"/>
      <c r="N47" s="12" t="e">
        <f t="shared" si="26"/>
        <v>#N/A</v>
      </c>
      <c r="O47" s="12">
        <f t="shared" si="27"/>
        <v>0</v>
      </c>
      <c r="P47" s="13">
        <f t="shared" si="28"/>
        <v>0</v>
      </c>
      <c r="Q47" s="12">
        <f t="shared" si="29"/>
        <v>1</v>
      </c>
      <c r="R47" s="11" t="str">
        <f t="shared" si="30"/>
        <v>E2</v>
      </c>
    </row>
    <row r="48" spans="1:18" s="14" customFormat="1" ht="16.5" customHeight="1">
      <c r="A48" s="11">
        <v>842</v>
      </c>
      <c r="B48" s="26">
        <f>'STUDENT NAMES'!E43</f>
        <v>0</v>
      </c>
      <c r="C48" s="49"/>
      <c r="D48" s="12" t="e">
        <f t="shared" si="21"/>
        <v>#N/A</v>
      </c>
      <c r="E48" s="49"/>
      <c r="F48" s="12" t="e">
        <f t="shared" si="22"/>
        <v>#N/A</v>
      </c>
      <c r="G48" s="49"/>
      <c r="H48" s="12" t="e">
        <f t="shared" si="23"/>
        <v>#N/A</v>
      </c>
      <c r="I48" s="49"/>
      <c r="J48" s="12" t="e">
        <f t="shared" si="24"/>
        <v>#N/A</v>
      </c>
      <c r="K48" s="49"/>
      <c r="L48" s="12" t="e">
        <f t="shared" si="25"/>
        <v>#N/A</v>
      </c>
      <c r="M48" s="49"/>
      <c r="N48" s="12" t="e">
        <f t="shared" si="26"/>
        <v>#N/A</v>
      </c>
      <c r="O48" s="12">
        <f t="shared" si="27"/>
        <v>0</v>
      </c>
      <c r="P48" s="13">
        <f t="shared" si="28"/>
        <v>0</v>
      </c>
      <c r="Q48" s="12">
        <f t="shared" si="29"/>
        <v>1</v>
      </c>
      <c r="R48" s="11" t="str">
        <f t="shared" si="30"/>
        <v>E2</v>
      </c>
    </row>
    <row r="49" spans="1:18" s="14" customFormat="1" ht="16.5" customHeight="1">
      <c r="A49" s="11">
        <v>843</v>
      </c>
      <c r="B49" s="26">
        <f>'STUDENT NAMES'!E44</f>
        <v>0</v>
      </c>
      <c r="C49" s="49"/>
      <c r="D49" s="12" t="e">
        <f t="shared" si="21"/>
        <v>#N/A</v>
      </c>
      <c r="E49" s="49"/>
      <c r="F49" s="12" t="e">
        <f t="shared" si="22"/>
        <v>#N/A</v>
      </c>
      <c r="G49" s="49"/>
      <c r="H49" s="12" t="e">
        <f t="shared" si="23"/>
        <v>#N/A</v>
      </c>
      <c r="I49" s="49"/>
      <c r="J49" s="12" t="e">
        <f t="shared" si="24"/>
        <v>#N/A</v>
      </c>
      <c r="K49" s="49"/>
      <c r="L49" s="12" t="e">
        <f t="shared" si="25"/>
        <v>#N/A</v>
      </c>
      <c r="M49" s="49"/>
      <c r="N49" s="12" t="e">
        <f t="shared" si="26"/>
        <v>#N/A</v>
      </c>
      <c r="O49" s="12">
        <f t="shared" si="27"/>
        <v>0</v>
      </c>
      <c r="P49" s="13">
        <f t="shared" si="28"/>
        <v>0</v>
      </c>
      <c r="Q49" s="12">
        <f t="shared" si="29"/>
        <v>1</v>
      </c>
      <c r="R49" s="11" t="str">
        <f t="shared" si="30"/>
        <v>E2</v>
      </c>
    </row>
    <row r="50" spans="1:18" s="14" customFormat="1" ht="16.5" customHeight="1">
      <c r="A50" s="11">
        <v>844</v>
      </c>
      <c r="B50" s="26">
        <f>'STUDENT NAMES'!E45</f>
        <v>0</v>
      </c>
      <c r="C50" s="49"/>
      <c r="D50" s="12" t="e">
        <f t="shared" si="21"/>
        <v>#N/A</v>
      </c>
      <c r="E50" s="49"/>
      <c r="F50" s="12" t="e">
        <f t="shared" si="22"/>
        <v>#N/A</v>
      </c>
      <c r="G50" s="49"/>
      <c r="H50" s="12" t="e">
        <f t="shared" si="23"/>
        <v>#N/A</v>
      </c>
      <c r="I50" s="49"/>
      <c r="J50" s="12" t="e">
        <f t="shared" si="24"/>
        <v>#N/A</v>
      </c>
      <c r="K50" s="49"/>
      <c r="L50" s="12" t="e">
        <f t="shared" si="25"/>
        <v>#N/A</v>
      </c>
      <c r="M50" s="49"/>
      <c r="N50" s="12" t="e">
        <f t="shared" si="26"/>
        <v>#N/A</v>
      </c>
      <c r="O50" s="12">
        <f t="shared" si="27"/>
        <v>0</v>
      </c>
      <c r="P50" s="13">
        <f t="shared" si="28"/>
        <v>0</v>
      </c>
      <c r="Q50" s="12">
        <f t="shared" si="29"/>
        <v>1</v>
      </c>
      <c r="R50" s="11" t="str">
        <f t="shared" si="30"/>
        <v>E2</v>
      </c>
    </row>
    <row r="51" spans="1:18" s="14" customFormat="1" ht="16.5" customHeight="1">
      <c r="A51" s="11">
        <v>845</v>
      </c>
      <c r="B51" s="26">
        <f>'STUDENT NAMES'!E46</f>
        <v>0</v>
      </c>
      <c r="C51" s="49"/>
      <c r="D51" s="12" t="e">
        <f t="shared" si="21"/>
        <v>#N/A</v>
      </c>
      <c r="E51" s="49"/>
      <c r="F51" s="12" t="e">
        <f t="shared" si="22"/>
        <v>#N/A</v>
      </c>
      <c r="G51" s="49"/>
      <c r="H51" s="12" t="e">
        <f t="shared" si="23"/>
        <v>#N/A</v>
      </c>
      <c r="I51" s="49"/>
      <c r="J51" s="12" t="e">
        <f t="shared" si="24"/>
        <v>#N/A</v>
      </c>
      <c r="K51" s="49"/>
      <c r="L51" s="12" t="e">
        <f t="shared" si="25"/>
        <v>#N/A</v>
      </c>
      <c r="M51" s="49"/>
      <c r="N51" s="12" t="e">
        <f t="shared" si="26"/>
        <v>#N/A</v>
      </c>
      <c r="O51" s="12">
        <f t="shared" si="27"/>
        <v>0</v>
      </c>
      <c r="P51" s="13">
        <f t="shared" si="28"/>
        <v>0</v>
      </c>
      <c r="Q51" s="12">
        <f t="shared" si="29"/>
        <v>1</v>
      </c>
      <c r="R51" s="11" t="str">
        <f t="shared" si="30"/>
        <v>E2</v>
      </c>
    </row>
    <row r="52" spans="1:18" s="14" customFormat="1" ht="16.5" customHeight="1">
      <c r="A52" s="11">
        <v>846</v>
      </c>
      <c r="B52" s="26">
        <f>'STUDENT NAMES'!E47</f>
        <v>0</v>
      </c>
      <c r="C52" s="49"/>
      <c r="D52" s="12" t="e">
        <f t="shared" si="21"/>
        <v>#N/A</v>
      </c>
      <c r="E52" s="49"/>
      <c r="F52" s="12" t="e">
        <f t="shared" si="22"/>
        <v>#N/A</v>
      </c>
      <c r="G52" s="49"/>
      <c r="H52" s="12" t="e">
        <f t="shared" si="23"/>
        <v>#N/A</v>
      </c>
      <c r="I52" s="49"/>
      <c r="J52" s="12" t="e">
        <f t="shared" si="24"/>
        <v>#N/A</v>
      </c>
      <c r="K52" s="49"/>
      <c r="L52" s="12" t="e">
        <f t="shared" si="25"/>
        <v>#N/A</v>
      </c>
      <c r="M52" s="49"/>
      <c r="N52" s="12" t="e">
        <f t="shared" si="26"/>
        <v>#N/A</v>
      </c>
      <c r="O52" s="12">
        <f t="shared" si="27"/>
        <v>0</v>
      </c>
      <c r="P52" s="13">
        <f t="shared" si="28"/>
        <v>0</v>
      </c>
      <c r="Q52" s="12">
        <f t="shared" si="29"/>
        <v>1</v>
      </c>
      <c r="R52" s="11" t="str">
        <f t="shared" si="30"/>
        <v>E2</v>
      </c>
    </row>
    <row r="53" spans="1:18" s="14" customFormat="1" ht="16.5" customHeight="1">
      <c r="A53" s="11">
        <v>847</v>
      </c>
      <c r="B53" s="26">
        <f>'STUDENT NAMES'!E48</f>
        <v>0</v>
      </c>
      <c r="C53" s="49"/>
      <c r="D53" s="12" t="e">
        <f t="shared" si="21"/>
        <v>#N/A</v>
      </c>
      <c r="E53" s="49"/>
      <c r="F53" s="12" t="e">
        <f t="shared" si="22"/>
        <v>#N/A</v>
      </c>
      <c r="G53" s="49"/>
      <c r="H53" s="12" t="e">
        <f t="shared" si="23"/>
        <v>#N/A</v>
      </c>
      <c r="I53" s="49"/>
      <c r="J53" s="12" t="e">
        <f t="shared" si="24"/>
        <v>#N/A</v>
      </c>
      <c r="K53" s="49"/>
      <c r="L53" s="12" t="e">
        <f t="shared" si="25"/>
        <v>#N/A</v>
      </c>
      <c r="M53" s="49"/>
      <c r="N53" s="12" t="e">
        <f t="shared" si="26"/>
        <v>#N/A</v>
      </c>
      <c r="O53" s="12">
        <f t="shared" si="27"/>
        <v>0</v>
      </c>
      <c r="P53" s="13">
        <f t="shared" si="28"/>
        <v>0</v>
      </c>
      <c r="Q53" s="12">
        <f t="shared" si="29"/>
        <v>1</v>
      </c>
      <c r="R53" s="11" t="str">
        <f t="shared" si="30"/>
        <v>E2</v>
      </c>
    </row>
    <row r="54" spans="1:18" s="14" customFormat="1" ht="16.5" customHeight="1">
      <c r="A54" s="23"/>
      <c r="B54" s="23"/>
      <c r="C54" s="145" t="s">
        <v>49</v>
      </c>
      <c r="D54" s="145"/>
      <c r="E54" s="145" t="s">
        <v>10</v>
      </c>
      <c r="F54" s="145"/>
      <c r="G54" s="146" t="s">
        <v>12</v>
      </c>
      <c r="H54" s="146"/>
      <c r="I54" s="146" t="s">
        <v>18</v>
      </c>
      <c r="J54" s="146"/>
      <c r="K54" s="146" t="s">
        <v>13</v>
      </c>
      <c r="L54" s="146"/>
      <c r="M54" s="146" t="s">
        <v>14</v>
      </c>
      <c r="N54" s="146"/>
      <c r="O54" s="15"/>
      <c r="P54" s="24"/>
    </row>
    <row r="55" spans="1:18" s="14" customFormat="1" ht="16.5" customHeight="1">
      <c r="A55" s="151" t="s">
        <v>87</v>
      </c>
      <c r="B55" s="151"/>
      <c r="C55" s="15">
        <f>SUM(C7:C53)</f>
        <v>0</v>
      </c>
      <c r="D55" s="15"/>
      <c r="E55" s="15">
        <f>SUM(E7:E53)</f>
        <v>0</v>
      </c>
      <c r="F55" s="15"/>
      <c r="G55" s="15">
        <f>SUM(G7:G53)</f>
        <v>0</v>
      </c>
      <c r="H55" s="15"/>
      <c r="I55" s="15">
        <f>SUM(I7:I53)</f>
        <v>0</v>
      </c>
      <c r="J55" s="15"/>
      <c r="K55" s="15">
        <f>SUM(K7:K53)</f>
        <v>0</v>
      </c>
      <c r="L55" s="15"/>
      <c r="M55" s="15">
        <f>SUM(M7:M53)</f>
        <v>0</v>
      </c>
      <c r="N55" s="15"/>
      <c r="O55" s="15"/>
      <c r="P55" s="15">
        <f>SUM(P7:P53)</f>
        <v>0</v>
      </c>
    </row>
    <row r="56" spans="1:18" s="14" customFormat="1" ht="16.5" customHeight="1">
      <c r="A56" s="150" t="s">
        <v>20</v>
      </c>
      <c r="B56" s="150"/>
      <c r="C56" s="7" t="e">
        <f>AVERAGE(C7:C53)/100*100</f>
        <v>#DIV/0!</v>
      </c>
      <c r="D56" s="7"/>
      <c r="E56" s="7" t="e">
        <f>AVERAGE(E7:E53)/100*100</f>
        <v>#DIV/0!</v>
      </c>
      <c r="F56" s="7"/>
      <c r="G56" s="7" t="e">
        <f>AVERAGE(G7:G53)/100*100</f>
        <v>#DIV/0!</v>
      </c>
      <c r="H56" s="7"/>
      <c r="I56" s="7" t="e">
        <f>AVERAGE(I7:I53)/100*100</f>
        <v>#DIV/0!</v>
      </c>
      <c r="J56" s="7"/>
      <c r="K56" s="7" t="e">
        <f>AVERAGE(K7:K53)/100*100</f>
        <v>#DIV/0!</v>
      </c>
      <c r="L56" s="7"/>
      <c r="M56" s="7" t="e">
        <f>AVERAGE(M7:M53)/100*100</f>
        <v>#DIV/0!</v>
      </c>
      <c r="N56" s="7"/>
      <c r="O56" s="7"/>
      <c r="P56" s="7">
        <f>AVERAGE(P7:P53)/100*100</f>
        <v>0</v>
      </c>
    </row>
    <row r="57" spans="1:18" s="14" customFormat="1" ht="16.5" customHeight="1">
      <c r="A57" s="143" t="s">
        <v>21</v>
      </c>
      <c r="B57" s="143"/>
      <c r="C57" s="8" t="e">
        <f t="shared" ref="C57" si="31">(C64-C58)*100/C64</f>
        <v>#DIV/0!</v>
      </c>
      <c r="D57" s="8"/>
      <c r="E57" s="8" t="e">
        <f t="shared" ref="E57" si="32">(E64-E58)*100/E64</f>
        <v>#DIV/0!</v>
      </c>
      <c r="F57" s="8"/>
      <c r="G57" s="8" t="e">
        <f t="shared" ref="G57" si="33">(G64-G58)*100/G64</f>
        <v>#DIV/0!</v>
      </c>
      <c r="H57" s="8"/>
      <c r="I57" s="8" t="e">
        <f t="shared" ref="I57" si="34">(I64-I58)*100/I64</f>
        <v>#DIV/0!</v>
      </c>
      <c r="J57" s="8"/>
      <c r="K57" s="8" t="e">
        <f t="shared" ref="K57" si="35">(K64-K58)*100/K64</f>
        <v>#DIV/0!</v>
      </c>
      <c r="L57" s="8"/>
      <c r="M57" s="8" t="e">
        <f t="shared" ref="M57" si="36">(M64-M58)*100/M64</f>
        <v>#DIV/0!</v>
      </c>
      <c r="N57" s="8"/>
      <c r="O57" s="8"/>
      <c r="P57" s="8">
        <f t="shared" ref="P57" si="37">(P64-P58)*100/P64</f>
        <v>0</v>
      </c>
    </row>
    <row r="58" spans="1:18" s="14" customFormat="1" ht="16.5" customHeight="1">
      <c r="A58" s="143" t="s">
        <v>22</v>
      </c>
      <c r="B58" s="143"/>
      <c r="C58" s="9">
        <f>COUNTIF(C7:C53,"&lt;33")</f>
        <v>0</v>
      </c>
      <c r="D58" s="9"/>
      <c r="E58" s="9">
        <f>COUNTIF(E7:E53,"&lt;33")</f>
        <v>0</v>
      </c>
      <c r="F58" s="9"/>
      <c r="G58" s="9">
        <f>COUNTIF(G7:G53,"&lt;33")</f>
        <v>0</v>
      </c>
      <c r="H58" s="9"/>
      <c r="I58" s="9">
        <f>COUNTIF(I7:I53,"&lt;33")</f>
        <v>0</v>
      </c>
      <c r="J58" s="9"/>
      <c r="K58" s="9">
        <f>COUNTIF(K7:K53,"&lt;33")</f>
        <v>0</v>
      </c>
      <c r="L58" s="9"/>
      <c r="M58" s="9">
        <f>COUNTIF(M7:M53,"&lt;33")</f>
        <v>0</v>
      </c>
      <c r="N58" s="9"/>
      <c r="O58" s="9"/>
      <c r="P58" s="9">
        <f>COUNTIF(P7:P53,"&lt;33")</f>
        <v>47</v>
      </c>
    </row>
    <row r="59" spans="1:18" s="14" customFormat="1" ht="16.5" customHeight="1">
      <c r="A59" s="143" t="s">
        <v>23</v>
      </c>
      <c r="B59" s="143"/>
      <c r="C59" s="10">
        <f>COUNTIF(C7:C53,"&gt;=33")-C63-C62-C61-C60</f>
        <v>0</v>
      </c>
      <c r="D59" s="10"/>
      <c r="E59" s="10">
        <f>COUNTIF(E7:E53,"&gt;=33")-E63-E62-E61-E60</f>
        <v>0</v>
      </c>
      <c r="F59" s="10"/>
      <c r="G59" s="10">
        <f>COUNTIF(G7:G53,"&gt;=33")-G63-G62-G61-G60</f>
        <v>0</v>
      </c>
      <c r="H59" s="10"/>
      <c r="I59" s="10">
        <f>COUNTIF(I7:I53,"&gt;=33")-I63-I62-I61-I60</f>
        <v>0</v>
      </c>
      <c r="J59" s="10"/>
      <c r="K59" s="10">
        <f>COUNTIF(K7:K53,"&gt;=33")-K63-K62-K61-K60</f>
        <v>0</v>
      </c>
      <c r="L59" s="10"/>
      <c r="M59" s="10">
        <f>COUNTIF(M7:M53,"&gt;=33")-M63-M62-M61-M60</f>
        <v>0</v>
      </c>
      <c r="N59" s="10"/>
      <c r="O59" s="10"/>
      <c r="P59" s="10">
        <f>COUNTIF(P7:P53,"&gt;=33")-P63-P62-P61-P60</f>
        <v>0</v>
      </c>
    </row>
    <row r="60" spans="1:18" s="14" customFormat="1" ht="16.5" customHeight="1">
      <c r="A60" s="143" t="s">
        <v>24</v>
      </c>
      <c r="B60" s="143"/>
      <c r="C60" s="10">
        <f>COUNTIF(C7:C53,"&gt;=60")-C63-C62-C61</f>
        <v>0</v>
      </c>
      <c r="D60" s="10"/>
      <c r="E60" s="10">
        <f>COUNTIF(E7:E53,"&gt;=60")-E63-E62-E61</f>
        <v>0</v>
      </c>
      <c r="F60" s="10"/>
      <c r="G60" s="10">
        <f>COUNTIF(G7:G53,"&gt;=60")-G63-G62-G61</f>
        <v>0</v>
      </c>
      <c r="H60" s="10"/>
      <c r="I60" s="10">
        <f>COUNTIF(I7:I53,"&gt;=60")-I63-I62-I61</f>
        <v>0</v>
      </c>
      <c r="J60" s="10"/>
      <c r="K60" s="10">
        <f>COUNTIF(K7:K53,"&gt;=60")-K63-K62-K61</f>
        <v>0</v>
      </c>
      <c r="L60" s="10"/>
      <c r="M60" s="10">
        <f>COUNTIF(M7:M53,"&gt;=60")-M63-M62-M61</f>
        <v>0</v>
      </c>
      <c r="N60" s="10"/>
      <c r="O60" s="10"/>
      <c r="P60" s="10">
        <f>COUNTIF(P7:P53,"&gt;=60")-P63-P62-P61</f>
        <v>0</v>
      </c>
    </row>
    <row r="61" spans="1:18" s="14" customFormat="1" ht="16.5" customHeight="1">
      <c r="A61" s="143" t="s">
        <v>25</v>
      </c>
      <c r="B61" s="143"/>
      <c r="C61" s="10">
        <f>COUNTIF(C7:C53,"&gt;=75")-C63-C62</f>
        <v>0</v>
      </c>
      <c r="D61" s="10"/>
      <c r="E61" s="10">
        <f>COUNTIF(E7:E53,"&gt;=75")-E63-E62</f>
        <v>0</v>
      </c>
      <c r="F61" s="10"/>
      <c r="G61" s="10">
        <f>COUNTIF(G7:G53,"&gt;=75")-G63-G62</f>
        <v>0</v>
      </c>
      <c r="H61" s="10"/>
      <c r="I61" s="10">
        <f>COUNTIF(I7:I53,"&gt;=75")-I63-I62</f>
        <v>0</v>
      </c>
      <c r="J61" s="10"/>
      <c r="K61" s="10">
        <f>COUNTIF(K7:K53,"&gt;=75")-K63-K62</f>
        <v>0</v>
      </c>
      <c r="L61" s="10"/>
      <c r="M61" s="10">
        <f>COUNTIF(M7:M53,"&gt;=75")-M63-M62</f>
        <v>0</v>
      </c>
      <c r="N61" s="10"/>
      <c r="O61" s="10"/>
      <c r="P61" s="10">
        <f>COUNTIF(P7:P53,"&gt;=75")-P63-P62</f>
        <v>0</v>
      </c>
    </row>
    <row r="62" spans="1:18" s="14" customFormat="1" ht="16.5" customHeight="1">
      <c r="A62" s="143" t="s">
        <v>82</v>
      </c>
      <c r="B62" s="143"/>
      <c r="C62" s="10">
        <f>COUNTIF(C7:C53,"&gt;=90")-C63</f>
        <v>0</v>
      </c>
      <c r="D62" s="9"/>
      <c r="E62" s="10">
        <f>COUNTIF(E7:E53,"&gt;=90")-E63</f>
        <v>0</v>
      </c>
      <c r="F62" s="9"/>
      <c r="G62" s="10">
        <f>COUNTIF(G7:G53,"&gt;=90")-G63</f>
        <v>0</v>
      </c>
      <c r="H62" s="9"/>
      <c r="I62" s="10">
        <f>COUNTIF(I7:I53,"&gt;=90")-I63</f>
        <v>0</v>
      </c>
      <c r="J62" s="9"/>
      <c r="K62" s="10">
        <f>COUNTIF(K7:K53,"&gt;=90")-K63</f>
        <v>0</v>
      </c>
      <c r="L62" s="9"/>
      <c r="M62" s="10">
        <f>COUNTIF(M7:M53,"&gt;=90")-M63</f>
        <v>0</v>
      </c>
      <c r="N62" s="9"/>
      <c r="O62" s="9"/>
      <c r="P62" s="10">
        <f>COUNTIF(P7:P53,"&gt;=90")-P63</f>
        <v>0</v>
      </c>
    </row>
    <row r="63" spans="1:18" s="14" customFormat="1" ht="16.5" customHeight="1">
      <c r="A63" s="148" t="s">
        <v>83</v>
      </c>
      <c r="B63" s="143"/>
      <c r="C63" s="9">
        <f>COUNTIF(C7:C53,"&gt;95")</f>
        <v>0</v>
      </c>
      <c r="D63" s="9"/>
      <c r="E63" s="9">
        <f>COUNTIF(E7:E53,"&gt;95")</f>
        <v>0</v>
      </c>
      <c r="F63" s="9"/>
      <c r="G63" s="9">
        <f>COUNTIF(G7:G53,"&gt;95")</f>
        <v>0</v>
      </c>
      <c r="H63" s="9"/>
      <c r="I63" s="9">
        <f>COUNTIF(I7:I53,"&gt;95")</f>
        <v>0</v>
      </c>
      <c r="J63" s="9"/>
      <c r="K63" s="9">
        <f>COUNTIF(K7:K53,"&gt;95")</f>
        <v>0</v>
      </c>
      <c r="L63" s="9"/>
      <c r="M63" s="9">
        <f>COUNTIF(M7:M53,"&gt;95")</f>
        <v>0</v>
      </c>
      <c r="N63" s="9"/>
      <c r="O63" s="9"/>
      <c r="P63" s="9">
        <f>COUNTIF(P7:P53,"&gt;95")</f>
        <v>0</v>
      </c>
    </row>
    <row r="64" spans="1:18" s="14" customFormat="1" ht="16.5" customHeight="1">
      <c r="A64" s="143" t="s">
        <v>26</v>
      </c>
      <c r="B64" s="143"/>
      <c r="C64" s="10">
        <f>SUM(C58:C63)</f>
        <v>0</v>
      </c>
      <c r="D64" s="55"/>
      <c r="E64" s="10">
        <f>SUM(E58:E63)</f>
        <v>0</v>
      </c>
      <c r="F64" s="55"/>
      <c r="G64" s="10">
        <f>SUM(G58:G63)</f>
        <v>0</v>
      </c>
      <c r="H64" s="55"/>
      <c r="I64" s="10">
        <f>SUM(I58:I63)</f>
        <v>0</v>
      </c>
      <c r="J64" s="55"/>
      <c r="K64" s="10">
        <f>SUM(K58:K63)</f>
        <v>0</v>
      </c>
      <c r="L64" s="55"/>
      <c r="M64" s="10">
        <f>SUM(M58:M63)</f>
        <v>0</v>
      </c>
      <c r="N64" s="55"/>
      <c r="O64" s="55"/>
      <c r="P64" s="10">
        <f>SUM(P58:P63)</f>
        <v>47</v>
      </c>
    </row>
    <row r="65" spans="1:18">
      <c r="B65" s="88">
        <v>0.4</v>
      </c>
      <c r="C65" s="2">
        <f>COUNTIF(C7:C53,"&lt;40")</f>
        <v>0</v>
      </c>
      <c r="D65" s="2"/>
      <c r="E65" s="2">
        <f>COUNTIF(E7:E53,"&lt;40")</f>
        <v>0</v>
      </c>
      <c r="F65" s="2"/>
      <c r="G65" s="2">
        <f>COUNTIF(G7:G53,"&lt;40")</f>
        <v>0</v>
      </c>
      <c r="H65" s="2"/>
      <c r="I65" s="2">
        <f>COUNTIF(I7:I53,"&lt;40")</f>
        <v>0</v>
      </c>
      <c r="J65" s="2"/>
      <c r="K65" s="2">
        <f>COUNTIF(K7:K53,"&lt;40")</f>
        <v>0</v>
      </c>
      <c r="L65" s="2"/>
      <c r="M65" s="2">
        <f>COUNTIF(M7:M53,"&lt;40")</f>
        <v>0</v>
      </c>
      <c r="P65" s="2">
        <f>COUNTIF(P7:P53,"&lt;40")</f>
        <v>47</v>
      </c>
    </row>
    <row r="66" spans="1:18">
      <c r="B66" s="88">
        <v>0.6</v>
      </c>
      <c r="C66" s="2">
        <f>COUNTIF(C7:C53,"&lt;40")</f>
        <v>0</v>
      </c>
      <c r="D66" s="2"/>
      <c r="E66" s="2">
        <f>COUNTIF(E7:E53,"&lt;40")</f>
        <v>0</v>
      </c>
      <c r="F66" s="2"/>
      <c r="G66" s="2">
        <f>COUNTIF(G7:G53,"&lt;40")</f>
        <v>0</v>
      </c>
      <c r="H66" s="2"/>
      <c r="I66" s="2">
        <f>COUNTIF(I7:I53,"&lt;40")</f>
        <v>0</v>
      </c>
      <c r="J66" s="2"/>
      <c r="K66" s="2">
        <f>COUNTIF(K7:K53,"&lt;40")</f>
        <v>0</v>
      </c>
      <c r="L66" s="2"/>
      <c r="M66" s="2">
        <f>COUNTIF(M7:M53,"&lt;40")</f>
        <v>0</v>
      </c>
      <c r="P66" s="2">
        <f>COUNTIF(P7:P53,"&lt;40")</f>
        <v>47</v>
      </c>
    </row>
    <row r="67" spans="1:18" ht="12.75" customHeight="1">
      <c r="A67" s="140" t="s">
        <v>27</v>
      </c>
      <c r="B67" s="140"/>
      <c r="C67" s="167" t="s">
        <v>28</v>
      </c>
      <c r="D67" s="167"/>
      <c r="E67" s="140" t="s">
        <v>33</v>
      </c>
      <c r="F67" s="140" t="s">
        <v>30</v>
      </c>
      <c r="G67" s="140"/>
      <c r="H67" s="139" t="s">
        <v>31</v>
      </c>
      <c r="I67" s="139"/>
      <c r="J67" s="17"/>
      <c r="K67" s="139" t="s">
        <v>21</v>
      </c>
      <c r="L67" s="138" t="s">
        <v>34</v>
      </c>
      <c r="M67" s="138" t="s">
        <v>23</v>
      </c>
      <c r="N67" s="138" t="s">
        <v>24</v>
      </c>
      <c r="O67" s="138" t="s">
        <v>25</v>
      </c>
      <c r="P67" s="138" t="s">
        <v>35</v>
      </c>
      <c r="Q67" s="138" t="s">
        <v>35</v>
      </c>
      <c r="R67" s="147" t="s">
        <v>32</v>
      </c>
    </row>
    <row r="68" spans="1:18" ht="17.25" customHeight="1">
      <c r="A68" s="140"/>
      <c r="B68" s="140"/>
      <c r="C68" s="167"/>
      <c r="D68" s="167"/>
      <c r="E68" s="140"/>
      <c r="F68" s="140"/>
      <c r="G68" s="140"/>
      <c r="H68" s="139"/>
      <c r="I68" s="139"/>
      <c r="J68" s="17"/>
      <c r="K68" s="139"/>
      <c r="L68" s="138"/>
      <c r="M68" s="138"/>
      <c r="N68" s="138"/>
      <c r="O68" s="138"/>
      <c r="P68" s="138"/>
      <c r="Q68" s="138"/>
      <c r="R68" s="147"/>
    </row>
    <row r="69" spans="1:18" ht="15" customHeight="1">
      <c r="A69" s="141"/>
      <c r="B69" s="142"/>
      <c r="C69" s="136" t="s">
        <v>64</v>
      </c>
      <c r="D69" s="136"/>
      <c r="E69" s="17" t="s">
        <v>11</v>
      </c>
      <c r="F69" s="17"/>
      <c r="G69" s="19">
        <f>C55</f>
        <v>0</v>
      </c>
      <c r="H69" s="17"/>
      <c r="I69" s="20" t="e">
        <f>C56</f>
        <v>#DIV/0!</v>
      </c>
      <c r="J69" s="17"/>
      <c r="K69" s="20" t="e">
        <f>C57</f>
        <v>#DIV/0!</v>
      </c>
      <c r="L69" s="17">
        <f>C58</f>
        <v>0</v>
      </c>
      <c r="M69" s="19">
        <f>C59</f>
        <v>0</v>
      </c>
      <c r="N69" s="19">
        <f>C59</f>
        <v>0</v>
      </c>
      <c r="O69" s="21">
        <f>C61</f>
        <v>0</v>
      </c>
      <c r="P69" s="18">
        <f>C62</f>
        <v>0</v>
      </c>
      <c r="Q69" s="18">
        <f>C63</f>
        <v>0</v>
      </c>
      <c r="R69" s="21">
        <f>C64</f>
        <v>0</v>
      </c>
    </row>
    <row r="70" spans="1:18" ht="15" customHeight="1">
      <c r="A70" s="141"/>
      <c r="B70" s="142"/>
      <c r="C70" s="136" t="s">
        <v>63</v>
      </c>
      <c r="D70" s="136"/>
      <c r="E70" s="17" t="s">
        <v>10</v>
      </c>
      <c r="F70" s="17"/>
      <c r="G70" s="19">
        <f>E55</f>
        <v>0</v>
      </c>
      <c r="H70" s="17"/>
      <c r="I70" s="20" t="e">
        <f>E56</f>
        <v>#DIV/0!</v>
      </c>
      <c r="J70" s="17"/>
      <c r="K70" s="20" t="e">
        <f>E57</f>
        <v>#DIV/0!</v>
      </c>
      <c r="L70" s="17">
        <f>E58</f>
        <v>0</v>
      </c>
      <c r="M70" s="19">
        <f>E59</f>
        <v>0</v>
      </c>
      <c r="N70" s="19">
        <f>E60</f>
        <v>0</v>
      </c>
      <c r="O70" s="21">
        <f>E61</f>
        <v>0</v>
      </c>
      <c r="P70" s="18">
        <f>E62</f>
        <v>0</v>
      </c>
      <c r="Q70" s="18">
        <f>E63</f>
        <v>0</v>
      </c>
      <c r="R70" s="21">
        <f>E64</f>
        <v>0</v>
      </c>
    </row>
    <row r="71" spans="1:18" ht="15" customHeight="1">
      <c r="A71" s="141"/>
      <c r="B71" s="142"/>
      <c r="C71" s="136" t="s">
        <v>65</v>
      </c>
      <c r="D71" s="136"/>
      <c r="E71" s="17" t="s">
        <v>12</v>
      </c>
      <c r="F71" s="17"/>
      <c r="G71" s="19">
        <f>G55</f>
        <v>0</v>
      </c>
      <c r="H71" s="17"/>
      <c r="I71" s="20" t="e">
        <f>G56</f>
        <v>#DIV/0!</v>
      </c>
      <c r="J71" s="17"/>
      <c r="K71" s="20" t="e">
        <f>G57</f>
        <v>#DIV/0!</v>
      </c>
      <c r="L71" s="17">
        <f>G58</f>
        <v>0</v>
      </c>
      <c r="M71" s="19">
        <f>G59</f>
        <v>0</v>
      </c>
      <c r="N71" s="19">
        <f>G60</f>
        <v>0</v>
      </c>
      <c r="O71" s="21">
        <f>G61</f>
        <v>0</v>
      </c>
      <c r="P71" s="18">
        <f>G62</f>
        <v>0</v>
      </c>
      <c r="Q71" s="18">
        <f>G63</f>
        <v>0</v>
      </c>
      <c r="R71" s="21">
        <f>G64</f>
        <v>0</v>
      </c>
    </row>
    <row r="72" spans="1:18" ht="15" customHeight="1">
      <c r="A72" s="141"/>
      <c r="B72" s="142"/>
      <c r="C72" s="136" t="s">
        <v>66</v>
      </c>
      <c r="D72" s="136"/>
      <c r="E72" s="17" t="s">
        <v>18</v>
      </c>
      <c r="F72" s="17"/>
      <c r="G72" s="19">
        <f>I55</f>
        <v>0</v>
      </c>
      <c r="H72" s="17"/>
      <c r="I72" s="20" t="e">
        <f>I56</f>
        <v>#DIV/0!</v>
      </c>
      <c r="J72" s="17"/>
      <c r="K72" s="20" t="e">
        <f>I57</f>
        <v>#DIV/0!</v>
      </c>
      <c r="L72" s="17">
        <f>I58</f>
        <v>0</v>
      </c>
      <c r="M72" s="19">
        <f>I59</f>
        <v>0</v>
      </c>
      <c r="N72" s="19">
        <f>I60</f>
        <v>0</v>
      </c>
      <c r="O72" s="21">
        <f>I61</f>
        <v>0</v>
      </c>
      <c r="P72" s="18">
        <f>I62</f>
        <v>0</v>
      </c>
      <c r="Q72" s="18">
        <f>I63</f>
        <v>0</v>
      </c>
      <c r="R72" s="21">
        <f>I64</f>
        <v>0</v>
      </c>
    </row>
    <row r="73" spans="1:18" ht="15" customHeight="1">
      <c r="A73" s="137" t="s">
        <v>93</v>
      </c>
      <c r="B73" s="137"/>
      <c r="C73" s="136" t="s">
        <v>68</v>
      </c>
      <c r="D73" s="136"/>
      <c r="E73" s="17" t="s">
        <v>13</v>
      </c>
      <c r="F73" s="17"/>
      <c r="G73" s="19">
        <f>K55</f>
        <v>0</v>
      </c>
      <c r="H73" s="17"/>
      <c r="I73" s="20" t="e">
        <f>K56</f>
        <v>#DIV/0!</v>
      </c>
      <c r="J73" s="17"/>
      <c r="K73" s="20" t="e">
        <f>K57</f>
        <v>#DIV/0!</v>
      </c>
      <c r="L73" s="17">
        <f>K58</f>
        <v>0</v>
      </c>
      <c r="M73" s="19">
        <f>K59</f>
        <v>0</v>
      </c>
      <c r="N73" s="19">
        <f>K60</f>
        <v>0</v>
      </c>
      <c r="O73" s="21">
        <f>K61</f>
        <v>0</v>
      </c>
      <c r="P73" s="18">
        <f>K62</f>
        <v>0</v>
      </c>
      <c r="Q73" s="18">
        <f>K63</f>
        <v>0</v>
      </c>
      <c r="R73" s="21">
        <f>K64</f>
        <v>0</v>
      </c>
    </row>
    <row r="74" spans="1:18" ht="15" customHeight="1">
      <c r="A74" s="137" t="s">
        <v>92</v>
      </c>
      <c r="B74" s="137"/>
      <c r="C74" s="136" t="s">
        <v>69</v>
      </c>
      <c r="D74" s="136"/>
      <c r="E74" s="17" t="s">
        <v>14</v>
      </c>
      <c r="F74" s="17"/>
      <c r="G74" s="19">
        <f>M55</f>
        <v>0</v>
      </c>
      <c r="H74" s="17"/>
      <c r="I74" s="20" t="e">
        <f>M56</f>
        <v>#DIV/0!</v>
      </c>
      <c r="J74" s="17"/>
      <c r="K74" s="20" t="e">
        <f>M57</f>
        <v>#DIV/0!</v>
      </c>
      <c r="L74" s="17">
        <f>M58</f>
        <v>0</v>
      </c>
      <c r="M74" s="19">
        <f>M59</f>
        <v>0</v>
      </c>
      <c r="N74" s="19">
        <f>M60</f>
        <v>0</v>
      </c>
      <c r="O74" s="21">
        <f>M61</f>
        <v>0</v>
      </c>
      <c r="P74" s="18">
        <f>M62</f>
        <v>0</v>
      </c>
      <c r="Q74" s="18">
        <f>M63</f>
        <v>0</v>
      </c>
      <c r="R74" s="21">
        <f>M64</f>
        <v>0</v>
      </c>
    </row>
    <row r="75" spans="1:18">
      <c r="B75" s="90"/>
      <c r="C75" s="91"/>
      <c r="E75" s="91"/>
      <c r="G75" s="91"/>
      <c r="I75" s="91"/>
      <c r="K75" s="91"/>
      <c r="M75" s="91"/>
      <c r="O75" s="91"/>
      <c r="P75" s="91"/>
    </row>
    <row r="76" spans="1:18">
      <c r="B76" s="90"/>
      <c r="C76" s="91"/>
      <c r="E76" s="91"/>
      <c r="G76" s="91"/>
      <c r="I76" s="91"/>
      <c r="K76" s="91"/>
      <c r="M76" s="91"/>
      <c r="O76" s="91"/>
      <c r="P76" s="91"/>
    </row>
    <row r="78" spans="1:18" s="22" customFormat="1">
      <c r="B78" s="5" t="s">
        <v>36</v>
      </c>
      <c r="C78" s="166" t="s">
        <v>37</v>
      </c>
      <c r="D78" s="166"/>
      <c r="E78" s="166"/>
      <c r="F78" s="32"/>
      <c r="G78" s="32"/>
      <c r="H78" s="32"/>
      <c r="I78" s="32"/>
      <c r="J78" s="32" t="s">
        <v>38</v>
      </c>
      <c r="K78" s="32"/>
      <c r="L78" s="32"/>
      <c r="M78" s="32"/>
      <c r="N78" s="5"/>
      <c r="P78" s="22" t="s">
        <v>39</v>
      </c>
    </row>
    <row r="79" spans="1:18">
      <c r="B79" s="54"/>
    </row>
  </sheetData>
  <mergeCells count="57">
    <mergeCell ref="P5:P6"/>
    <mergeCell ref="R67:R68"/>
    <mergeCell ref="A1:R1"/>
    <mergeCell ref="A2:R2"/>
    <mergeCell ref="A3:R3"/>
    <mergeCell ref="A4:R4"/>
    <mergeCell ref="A5:A6"/>
    <mergeCell ref="B5:B6"/>
    <mergeCell ref="C5:D5"/>
    <mergeCell ref="G5:H5"/>
    <mergeCell ref="I5:J5"/>
    <mergeCell ref="A60:B60"/>
    <mergeCell ref="K5:L5"/>
    <mergeCell ref="M5:N5"/>
    <mergeCell ref="Q5:Q6"/>
    <mergeCell ref="R5:R6"/>
    <mergeCell ref="A55:B55"/>
    <mergeCell ref="A56:B56"/>
    <mergeCell ref="A57:B57"/>
    <mergeCell ref="A58:B58"/>
    <mergeCell ref="A63:B63"/>
    <mergeCell ref="A70:B70"/>
    <mergeCell ref="C70:D70"/>
    <mergeCell ref="F67:G68"/>
    <mergeCell ref="A59:B59"/>
    <mergeCell ref="A61:B61"/>
    <mergeCell ref="A62:B62"/>
    <mergeCell ref="A64:B64"/>
    <mergeCell ref="A67:B68"/>
    <mergeCell ref="Q67:Q68"/>
    <mergeCell ref="A69:B69"/>
    <mergeCell ref="C69:D69"/>
    <mergeCell ref="L67:L68"/>
    <mergeCell ref="M67:M68"/>
    <mergeCell ref="N67:N68"/>
    <mergeCell ref="H67:I68"/>
    <mergeCell ref="K67:K68"/>
    <mergeCell ref="E67:E68"/>
    <mergeCell ref="O67:O68"/>
    <mergeCell ref="P67:P68"/>
    <mergeCell ref="C67:D68"/>
    <mergeCell ref="A74:B74"/>
    <mergeCell ref="C74:D74"/>
    <mergeCell ref="C78:E78"/>
    <mergeCell ref="A71:B71"/>
    <mergeCell ref="C71:D71"/>
    <mergeCell ref="A73:B73"/>
    <mergeCell ref="C72:D72"/>
    <mergeCell ref="C73:D73"/>
    <mergeCell ref="A72:B72"/>
    <mergeCell ref="M54:N54"/>
    <mergeCell ref="E5:F5"/>
    <mergeCell ref="C54:D54"/>
    <mergeCell ref="G54:H54"/>
    <mergeCell ref="I54:J54"/>
    <mergeCell ref="K54:L54"/>
    <mergeCell ref="E54:F54"/>
  </mergeCells>
  <pageMargins left="0.70866141732283505" right="0.27559055118110198" top="0.43307086614173201" bottom="0.43307086614173201" header="0.31496062992126" footer="0.31496062992126"/>
  <pageSetup paperSize="9" scale="66" orientation="portrait" verticalDpi="1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R77"/>
  <sheetViews>
    <sheetView view="pageBreakPreview" topLeftCell="A43" zoomScaleSheetLayoutView="100" workbookViewId="0">
      <selection activeCell="B47" sqref="B47:R53"/>
    </sheetView>
  </sheetViews>
  <sheetFormatPr defaultColWidth="9.140625" defaultRowHeight="12.75"/>
  <cols>
    <col min="1" max="1" width="4.7109375" style="1" bestFit="1" customWidth="1"/>
    <col min="2" max="2" width="36.28515625" style="107" customWidth="1"/>
    <col min="3" max="3" width="7.7109375" style="2" customWidth="1"/>
    <col min="4" max="4" width="3.28515625" style="2" customWidth="1"/>
    <col min="5" max="5" width="7.7109375" style="2" customWidth="1"/>
    <col min="6" max="6" width="3.28515625" style="2" customWidth="1"/>
    <col min="7" max="7" width="7.7109375" style="2" customWidth="1"/>
    <col min="8" max="8" width="3.28515625" style="2" customWidth="1"/>
    <col min="9" max="9" width="7.7109375" style="2" customWidth="1"/>
    <col min="10" max="10" width="3.28515625" style="2" customWidth="1"/>
    <col min="11" max="11" width="7.7109375" style="2" customWidth="1"/>
    <col min="12" max="12" width="4.140625" style="2" customWidth="1"/>
    <col min="13" max="13" width="7.7109375" style="2" customWidth="1"/>
    <col min="14" max="14" width="3.28515625" style="2" customWidth="1"/>
    <col min="15" max="15" width="7.7109375" style="1" customWidth="1"/>
    <col min="16" max="16" width="8.28515625" style="1" customWidth="1"/>
    <col min="17" max="17" width="3.7109375" style="1" customWidth="1"/>
    <col min="18" max="18" width="4.140625" style="1" customWidth="1"/>
    <col min="19" max="16384" width="9.140625" style="1"/>
  </cols>
  <sheetData>
    <row r="1" spans="1:18">
      <c r="A1" s="135" t="str">
        <f>TITLE!A1</f>
        <v>PM SHRI SCHOOL JAWAHAR NAVODAYA VIDYALAYA, RAJKOT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</row>
    <row r="2" spans="1:18">
      <c r="A2" s="135" t="str">
        <f>TITLE!A2</f>
        <v>CONSOLIDATED RESULT 2025-26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</row>
    <row r="3" spans="1:18">
      <c r="A3" s="135" t="str">
        <f>TITLE!A3</f>
        <v>TERM-1/ MID TERM ___________________-2025-26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18">
      <c r="A4" s="149" t="s">
        <v>58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1:18" ht="12.75" customHeight="1">
      <c r="A5" s="145" t="s">
        <v>8</v>
      </c>
      <c r="B5" s="139" t="s">
        <v>9</v>
      </c>
      <c r="C5" s="145" t="s">
        <v>49</v>
      </c>
      <c r="D5" s="145"/>
      <c r="E5" s="145" t="s">
        <v>10</v>
      </c>
      <c r="F5" s="145"/>
      <c r="G5" s="145" t="s">
        <v>12</v>
      </c>
      <c r="H5" s="145"/>
      <c r="I5" s="145" t="s">
        <v>18</v>
      </c>
      <c r="J5" s="145"/>
      <c r="K5" s="145" t="s">
        <v>13</v>
      </c>
      <c r="L5" s="145"/>
      <c r="M5" s="145" t="s">
        <v>14</v>
      </c>
      <c r="N5" s="145"/>
      <c r="O5" s="4" t="s">
        <v>15</v>
      </c>
      <c r="P5" s="133" t="s">
        <v>16</v>
      </c>
      <c r="Q5" s="144" t="s">
        <v>17</v>
      </c>
      <c r="R5" s="144" t="s">
        <v>29</v>
      </c>
    </row>
    <row r="6" spans="1:18" ht="25.5" customHeight="1">
      <c r="A6" s="145"/>
      <c r="B6" s="139"/>
      <c r="C6" s="3">
        <v>100</v>
      </c>
      <c r="D6" s="6" t="s">
        <v>17</v>
      </c>
      <c r="E6" s="3">
        <v>100</v>
      </c>
      <c r="F6" s="6" t="s">
        <v>17</v>
      </c>
      <c r="G6" s="3">
        <v>100</v>
      </c>
      <c r="H6" s="6" t="s">
        <v>17</v>
      </c>
      <c r="I6" s="3">
        <v>100</v>
      </c>
      <c r="J6" s="6" t="s">
        <v>17</v>
      </c>
      <c r="K6" s="3">
        <v>100</v>
      </c>
      <c r="L6" s="6" t="s">
        <v>17</v>
      </c>
      <c r="M6" s="3">
        <v>100</v>
      </c>
      <c r="N6" s="6" t="s">
        <v>17</v>
      </c>
      <c r="O6" s="3">
        <f>SUM(C6:M6)</f>
        <v>600</v>
      </c>
      <c r="P6" s="134"/>
      <c r="Q6" s="144"/>
      <c r="R6" s="144"/>
    </row>
    <row r="7" spans="1:18" s="31" customFormat="1" ht="16.5" customHeight="1">
      <c r="A7" s="11">
        <v>851</v>
      </c>
      <c r="B7" s="53">
        <f>'STUDENT NAMES'!F2</f>
        <v>0</v>
      </c>
      <c r="C7" s="49"/>
      <c r="D7" s="12" t="e">
        <f t="shared" ref="D7:D41" si="0">RANK(C7,$C$7:$C$53,0)</f>
        <v>#N/A</v>
      </c>
      <c r="E7" s="49"/>
      <c r="F7" s="12" t="e">
        <f t="shared" ref="F7:F41" si="1">RANK(E7,$E$7:$E$53,0)</f>
        <v>#N/A</v>
      </c>
      <c r="G7" s="49"/>
      <c r="H7" s="12" t="e">
        <f t="shared" ref="H7:H41" si="2">RANK(G7,$G$7:$G$53,0)</f>
        <v>#N/A</v>
      </c>
      <c r="I7" s="49"/>
      <c r="J7" s="12" t="e">
        <f t="shared" ref="J7:J41" si="3">RANK(I7,$I$7:$I$53,0)</f>
        <v>#N/A</v>
      </c>
      <c r="K7" s="49"/>
      <c r="L7" s="12" t="e">
        <f t="shared" ref="L7:L41" si="4">RANK(K7,$K$7:$K$53,0)</f>
        <v>#N/A</v>
      </c>
      <c r="M7" s="49"/>
      <c r="N7" s="12" t="e">
        <f t="shared" ref="N7:N41" si="5">RANK(M7,$M$7:$M$53,0)</f>
        <v>#N/A</v>
      </c>
      <c r="O7" s="12">
        <f>C7+E7+G7+I7+K7+M7</f>
        <v>0</v>
      </c>
      <c r="P7" s="13">
        <f>(O7/600)*100</f>
        <v>0</v>
      </c>
      <c r="Q7" s="12">
        <f t="shared" ref="Q7:Q41" si="6">RANK(P7,$P$7:$P$53,0)</f>
        <v>1</v>
      </c>
      <c r="R7" s="11" t="str">
        <f>IF(P7&gt;=91,"A1",IF(P7&gt;=81,"A2",IF(P7&gt;=71,"B1",IF(P7&gt;=61,"B2",IF(P7&gt;=51,"C1",IF(P7&gt;=41,"C2",IF(P7&gt;=33,"D",IF(P7&gt;=21,"E1","E2"))))))))</f>
        <v>E2</v>
      </c>
    </row>
    <row r="8" spans="1:18" s="14" customFormat="1" ht="16.5" customHeight="1">
      <c r="A8" s="11">
        <v>852</v>
      </c>
      <c r="B8" s="53">
        <f>'STUDENT NAMES'!F3</f>
        <v>0</v>
      </c>
      <c r="C8" s="49"/>
      <c r="D8" s="12" t="e">
        <f t="shared" si="0"/>
        <v>#N/A</v>
      </c>
      <c r="E8" s="49"/>
      <c r="F8" s="12" t="e">
        <f t="shared" si="1"/>
        <v>#N/A</v>
      </c>
      <c r="G8" s="49"/>
      <c r="H8" s="12" t="e">
        <f t="shared" si="2"/>
        <v>#N/A</v>
      </c>
      <c r="I8" s="49"/>
      <c r="J8" s="12" t="e">
        <f t="shared" si="3"/>
        <v>#N/A</v>
      </c>
      <c r="K8" s="49"/>
      <c r="L8" s="12" t="e">
        <f t="shared" si="4"/>
        <v>#N/A</v>
      </c>
      <c r="M8" s="49"/>
      <c r="N8" s="12" t="e">
        <f t="shared" si="5"/>
        <v>#N/A</v>
      </c>
      <c r="O8" s="12">
        <f t="shared" ref="O8:O41" si="7">C8+E8+G8+I8+K8+M8</f>
        <v>0</v>
      </c>
      <c r="P8" s="13">
        <f t="shared" ref="P8:P41" si="8">(O8/600)*100</f>
        <v>0</v>
      </c>
      <c r="Q8" s="12">
        <f t="shared" si="6"/>
        <v>1</v>
      </c>
      <c r="R8" s="11" t="str">
        <f t="shared" ref="R8:R41" si="9">IF(P8&gt;=91,"A1",IF(P8&gt;=81,"A2",IF(P8&gt;=71,"B1",IF(P8&gt;=61,"B2",IF(P8&gt;=51,"C1",IF(P8&gt;=41,"C2",IF(P8&gt;=33,"D",IF(P8&gt;=21,"E1","E2"))))))))</f>
        <v>E2</v>
      </c>
    </row>
    <row r="9" spans="1:18" s="14" customFormat="1" ht="16.5" customHeight="1">
      <c r="A9" s="11">
        <v>853</v>
      </c>
      <c r="B9" s="53">
        <f>'STUDENT NAMES'!F4</f>
        <v>0</v>
      </c>
      <c r="C9" s="49"/>
      <c r="D9" s="12" t="e">
        <f t="shared" si="0"/>
        <v>#N/A</v>
      </c>
      <c r="E9" s="49"/>
      <c r="F9" s="12" t="e">
        <f t="shared" si="1"/>
        <v>#N/A</v>
      </c>
      <c r="G9" s="49"/>
      <c r="H9" s="12" t="e">
        <f t="shared" si="2"/>
        <v>#N/A</v>
      </c>
      <c r="I9" s="49"/>
      <c r="J9" s="12" t="e">
        <f t="shared" si="3"/>
        <v>#N/A</v>
      </c>
      <c r="K9" s="49"/>
      <c r="L9" s="12" t="e">
        <f t="shared" si="4"/>
        <v>#N/A</v>
      </c>
      <c r="M9" s="49"/>
      <c r="N9" s="12" t="e">
        <f t="shared" si="5"/>
        <v>#N/A</v>
      </c>
      <c r="O9" s="12">
        <f t="shared" si="7"/>
        <v>0</v>
      </c>
      <c r="P9" s="13">
        <f t="shared" si="8"/>
        <v>0</v>
      </c>
      <c r="Q9" s="12">
        <f t="shared" si="6"/>
        <v>1</v>
      </c>
      <c r="R9" s="11" t="str">
        <f t="shared" si="9"/>
        <v>E2</v>
      </c>
    </row>
    <row r="10" spans="1:18" s="14" customFormat="1" ht="16.5" customHeight="1">
      <c r="A10" s="11">
        <v>854</v>
      </c>
      <c r="B10" s="53">
        <f>'STUDENT NAMES'!F5</f>
        <v>0</v>
      </c>
      <c r="C10" s="49"/>
      <c r="D10" s="12" t="e">
        <f t="shared" si="0"/>
        <v>#N/A</v>
      </c>
      <c r="E10" s="49"/>
      <c r="F10" s="12" t="e">
        <f t="shared" si="1"/>
        <v>#N/A</v>
      </c>
      <c r="G10" s="49"/>
      <c r="H10" s="12" t="e">
        <f t="shared" si="2"/>
        <v>#N/A</v>
      </c>
      <c r="I10" s="49"/>
      <c r="J10" s="12" t="e">
        <f t="shared" si="3"/>
        <v>#N/A</v>
      </c>
      <c r="K10" s="49"/>
      <c r="L10" s="12" t="e">
        <f t="shared" si="4"/>
        <v>#N/A</v>
      </c>
      <c r="M10" s="49"/>
      <c r="N10" s="12" t="e">
        <f t="shared" si="5"/>
        <v>#N/A</v>
      </c>
      <c r="O10" s="12">
        <f t="shared" si="7"/>
        <v>0</v>
      </c>
      <c r="P10" s="13">
        <f t="shared" si="8"/>
        <v>0</v>
      </c>
      <c r="Q10" s="12">
        <f t="shared" si="6"/>
        <v>1</v>
      </c>
      <c r="R10" s="11" t="str">
        <f t="shared" si="9"/>
        <v>E2</v>
      </c>
    </row>
    <row r="11" spans="1:18" s="14" customFormat="1" ht="16.5" customHeight="1">
      <c r="A11" s="11">
        <v>855</v>
      </c>
      <c r="B11" s="53">
        <f>'STUDENT NAMES'!F6</f>
        <v>0</v>
      </c>
      <c r="C11" s="49"/>
      <c r="D11" s="12" t="e">
        <f t="shared" si="0"/>
        <v>#N/A</v>
      </c>
      <c r="E11" s="49"/>
      <c r="F11" s="12" t="e">
        <f t="shared" si="1"/>
        <v>#N/A</v>
      </c>
      <c r="G11" s="49"/>
      <c r="H11" s="12" t="e">
        <f t="shared" si="2"/>
        <v>#N/A</v>
      </c>
      <c r="I11" s="49"/>
      <c r="J11" s="12" t="e">
        <f t="shared" si="3"/>
        <v>#N/A</v>
      </c>
      <c r="K11" s="49"/>
      <c r="L11" s="12" t="e">
        <f t="shared" si="4"/>
        <v>#N/A</v>
      </c>
      <c r="M11" s="49"/>
      <c r="N11" s="12" t="e">
        <f t="shared" si="5"/>
        <v>#N/A</v>
      </c>
      <c r="O11" s="12">
        <f t="shared" si="7"/>
        <v>0</v>
      </c>
      <c r="P11" s="13">
        <f t="shared" si="8"/>
        <v>0</v>
      </c>
      <c r="Q11" s="12">
        <f t="shared" si="6"/>
        <v>1</v>
      </c>
      <c r="R11" s="11" t="str">
        <f t="shared" si="9"/>
        <v>E2</v>
      </c>
    </row>
    <row r="12" spans="1:18" s="14" customFormat="1" ht="16.5" customHeight="1">
      <c r="A12" s="11">
        <v>856</v>
      </c>
      <c r="B12" s="53">
        <f>'STUDENT NAMES'!F7</f>
        <v>0</v>
      </c>
      <c r="C12" s="49"/>
      <c r="D12" s="12" t="e">
        <f t="shared" si="0"/>
        <v>#N/A</v>
      </c>
      <c r="E12" s="49"/>
      <c r="F12" s="12" t="e">
        <f t="shared" si="1"/>
        <v>#N/A</v>
      </c>
      <c r="G12" s="49"/>
      <c r="H12" s="12" t="e">
        <f t="shared" si="2"/>
        <v>#N/A</v>
      </c>
      <c r="I12" s="49"/>
      <c r="J12" s="12" t="e">
        <f t="shared" si="3"/>
        <v>#N/A</v>
      </c>
      <c r="K12" s="49"/>
      <c r="L12" s="12" t="e">
        <f t="shared" si="4"/>
        <v>#N/A</v>
      </c>
      <c r="M12" s="49"/>
      <c r="N12" s="12" t="e">
        <f t="shared" si="5"/>
        <v>#N/A</v>
      </c>
      <c r="O12" s="12">
        <f t="shared" si="7"/>
        <v>0</v>
      </c>
      <c r="P12" s="13">
        <f t="shared" si="8"/>
        <v>0</v>
      </c>
      <c r="Q12" s="12">
        <f t="shared" si="6"/>
        <v>1</v>
      </c>
      <c r="R12" s="11" t="str">
        <f t="shared" si="9"/>
        <v>E2</v>
      </c>
    </row>
    <row r="13" spans="1:18" s="14" customFormat="1" ht="16.5" customHeight="1">
      <c r="A13" s="11">
        <v>857</v>
      </c>
      <c r="B13" s="53">
        <f>'STUDENT NAMES'!F8</f>
        <v>0</v>
      </c>
      <c r="C13" s="49"/>
      <c r="D13" s="12" t="e">
        <f t="shared" si="0"/>
        <v>#N/A</v>
      </c>
      <c r="E13" s="49"/>
      <c r="F13" s="12" t="e">
        <f t="shared" si="1"/>
        <v>#N/A</v>
      </c>
      <c r="G13" s="49"/>
      <c r="H13" s="12" t="e">
        <f t="shared" si="2"/>
        <v>#N/A</v>
      </c>
      <c r="I13" s="49"/>
      <c r="J13" s="12" t="e">
        <f t="shared" si="3"/>
        <v>#N/A</v>
      </c>
      <c r="K13" s="49"/>
      <c r="L13" s="12" t="e">
        <f t="shared" si="4"/>
        <v>#N/A</v>
      </c>
      <c r="M13" s="49"/>
      <c r="N13" s="12" t="e">
        <f t="shared" si="5"/>
        <v>#N/A</v>
      </c>
      <c r="O13" s="12">
        <f t="shared" si="7"/>
        <v>0</v>
      </c>
      <c r="P13" s="13">
        <f t="shared" si="8"/>
        <v>0</v>
      </c>
      <c r="Q13" s="12">
        <f t="shared" si="6"/>
        <v>1</v>
      </c>
      <c r="R13" s="11" t="str">
        <f t="shared" si="9"/>
        <v>E2</v>
      </c>
    </row>
    <row r="14" spans="1:18" s="14" customFormat="1" ht="16.5" customHeight="1">
      <c r="A14" s="11">
        <v>858</v>
      </c>
      <c r="B14" s="53">
        <f>'STUDENT NAMES'!F9</f>
        <v>0</v>
      </c>
      <c r="C14" s="49"/>
      <c r="D14" s="12" t="e">
        <f t="shared" si="0"/>
        <v>#N/A</v>
      </c>
      <c r="E14" s="49"/>
      <c r="F14" s="12" t="e">
        <f t="shared" si="1"/>
        <v>#N/A</v>
      </c>
      <c r="G14" s="49"/>
      <c r="H14" s="12" t="e">
        <f t="shared" si="2"/>
        <v>#N/A</v>
      </c>
      <c r="I14" s="49"/>
      <c r="J14" s="12" t="e">
        <f t="shared" si="3"/>
        <v>#N/A</v>
      </c>
      <c r="K14" s="49"/>
      <c r="L14" s="12" t="e">
        <f t="shared" si="4"/>
        <v>#N/A</v>
      </c>
      <c r="M14" s="49"/>
      <c r="N14" s="12" t="e">
        <f t="shared" si="5"/>
        <v>#N/A</v>
      </c>
      <c r="O14" s="12">
        <f t="shared" si="7"/>
        <v>0</v>
      </c>
      <c r="P14" s="13">
        <f t="shared" si="8"/>
        <v>0</v>
      </c>
      <c r="Q14" s="12">
        <f t="shared" si="6"/>
        <v>1</v>
      </c>
      <c r="R14" s="11" t="str">
        <f t="shared" si="9"/>
        <v>E2</v>
      </c>
    </row>
    <row r="15" spans="1:18" s="14" customFormat="1" ht="16.5" customHeight="1">
      <c r="A15" s="11">
        <v>859</v>
      </c>
      <c r="B15" s="53">
        <f>'STUDENT NAMES'!F10</f>
        <v>0</v>
      </c>
      <c r="C15" s="49"/>
      <c r="D15" s="12" t="e">
        <f t="shared" si="0"/>
        <v>#N/A</v>
      </c>
      <c r="E15" s="49"/>
      <c r="F15" s="12" t="e">
        <f t="shared" si="1"/>
        <v>#N/A</v>
      </c>
      <c r="G15" s="49"/>
      <c r="H15" s="12" t="e">
        <f t="shared" si="2"/>
        <v>#N/A</v>
      </c>
      <c r="I15" s="49"/>
      <c r="J15" s="12" t="e">
        <f t="shared" si="3"/>
        <v>#N/A</v>
      </c>
      <c r="K15" s="49"/>
      <c r="L15" s="12" t="e">
        <f t="shared" si="4"/>
        <v>#N/A</v>
      </c>
      <c r="M15" s="49"/>
      <c r="N15" s="12" t="e">
        <f t="shared" si="5"/>
        <v>#N/A</v>
      </c>
      <c r="O15" s="12">
        <f t="shared" si="7"/>
        <v>0</v>
      </c>
      <c r="P15" s="13">
        <f t="shared" si="8"/>
        <v>0</v>
      </c>
      <c r="Q15" s="12">
        <f t="shared" si="6"/>
        <v>1</v>
      </c>
      <c r="R15" s="11" t="str">
        <f t="shared" si="9"/>
        <v>E2</v>
      </c>
    </row>
    <row r="16" spans="1:18" s="31" customFormat="1" ht="16.5" customHeight="1">
      <c r="A16" s="11">
        <v>860</v>
      </c>
      <c r="B16" s="53">
        <f>'STUDENT NAMES'!F11</f>
        <v>0</v>
      </c>
      <c r="C16" s="49"/>
      <c r="D16" s="12" t="e">
        <f t="shared" si="0"/>
        <v>#N/A</v>
      </c>
      <c r="E16" s="49"/>
      <c r="F16" s="12" t="e">
        <f t="shared" si="1"/>
        <v>#N/A</v>
      </c>
      <c r="G16" s="49"/>
      <c r="H16" s="12" t="e">
        <f t="shared" si="2"/>
        <v>#N/A</v>
      </c>
      <c r="I16" s="49"/>
      <c r="J16" s="12" t="e">
        <f t="shared" si="3"/>
        <v>#N/A</v>
      </c>
      <c r="K16" s="49"/>
      <c r="L16" s="12" t="e">
        <f t="shared" si="4"/>
        <v>#N/A</v>
      </c>
      <c r="M16" s="49"/>
      <c r="N16" s="12" t="e">
        <f t="shared" si="5"/>
        <v>#N/A</v>
      </c>
      <c r="O16" s="12">
        <f t="shared" si="7"/>
        <v>0</v>
      </c>
      <c r="P16" s="13">
        <f t="shared" si="8"/>
        <v>0</v>
      </c>
      <c r="Q16" s="12">
        <f t="shared" si="6"/>
        <v>1</v>
      </c>
      <c r="R16" s="11" t="str">
        <f t="shared" si="9"/>
        <v>E2</v>
      </c>
    </row>
    <row r="17" spans="1:18" s="14" customFormat="1" ht="16.5" customHeight="1">
      <c r="A17" s="11">
        <v>861</v>
      </c>
      <c r="B17" s="53">
        <f>'STUDENT NAMES'!F12</f>
        <v>0</v>
      </c>
      <c r="C17" s="49"/>
      <c r="D17" s="12" t="e">
        <f t="shared" si="0"/>
        <v>#N/A</v>
      </c>
      <c r="E17" s="49"/>
      <c r="F17" s="12" t="e">
        <f t="shared" si="1"/>
        <v>#N/A</v>
      </c>
      <c r="G17" s="49"/>
      <c r="H17" s="12" t="e">
        <f t="shared" si="2"/>
        <v>#N/A</v>
      </c>
      <c r="I17" s="49"/>
      <c r="J17" s="12" t="e">
        <f t="shared" si="3"/>
        <v>#N/A</v>
      </c>
      <c r="K17" s="49"/>
      <c r="L17" s="12" t="e">
        <f t="shared" si="4"/>
        <v>#N/A</v>
      </c>
      <c r="M17" s="49"/>
      <c r="N17" s="12" t="e">
        <f t="shared" si="5"/>
        <v>#N/A</v>
      </c>
      <c r="O17" s="12">
        <f t="shared" si="7"/>
        <v>0</v>
      </c>
      <c r="P17" s="13">
        <f t="shared" si="8"/>
        <v>0</v>
      </c>
      <c r="Q17" s="12">
        <f t="shared" si="6"/>
        <v>1</v>
      </c>
      <c r="R17" s="11" t="str">
        <f t="shared" si="9"/>
        <v>E2</v>
      </c>
    </row>
    <row r="18" spans="1:18" s="31" customFormat="1" ht="16.5" customHeight="1">
      <c r="A18" s="11">
        <v>862</v>
      </c>
      <c r="B18" s="53">
        <f>'STUDENT NAMES'!F13</f>
        <v>0</v>
      </c>
      <c r="C18" s="49"/>
      <c r="D18" s="12" t="e">
        <f t="shared" si="0"/>
        <v>#N/A</v>
      </c>
      <c r="E18" s="49"/>
      <c r="F18" s="12" t="e">
        <f t="shared" si="1"/>
        <v>#N/A</v>
      </c>
      <c r="G18" s="49"/>
      <c r="H18" s="12" t="e">
        <f t="shared" si="2"/>
        <v>#N/A</v>
      </c>
      <c r="I18" s="49"/>
      <c r="J18" s="12" t="e">
        <f t="shared" si="3"/>
        <v>#N/A</v>
      </c>
      <c r="K18" s="49"/>
      <c r="L18" s="12" t="e">
        <f t="shared" si="4"/>
        <v>#N/A</v>
      </c>
      <c r="M18" s="49"/>
      <c r="N18" s="12" t="e">
        <f t="shared" si="5"/>
        <v>#N/A</v>
      </c>
      <c r="O18" s="12">
        <f t="shared" si="7"/>
        <v>0</v>
      </c>
      <c r="P18" s="13">
        <f t="shared" si="8"/>
        <v>0</v>
      </c>
      <c r="Q18" s="12">
        <f t="shared" si="6"/>
        <v>1</v>
      </c>
      <c r="R18" s="11" t="str">
        <f t="shared" si="9"/>
        <v>E2</v>
      </c>
    </row>
    <row r="19" spans="1:18" s="14" customFormat="1" ht="16.5" customHeight="1">
      <c r="A19" s="11">
        <v>863</v>
      </c>
      <c r="B19" s="53">
        <f>'STUDENT NAMES'!F14</f>
        <v>0</v>
      </c>
      <c r="C19" s="49"/>
      <c r="D19" s="12" t="e">
        <f t="shared" si="0"/>
        <v>#N/A</v>
      </c>
      <c r="E19" s="49"/>
      <c r="F19" s="12" t="e">
        <f t="shared" si="1"/>
        <v>#N/A</v>
      </c>
      <c r="G19" s="49"/>
      <c r="H19" s="12" t="e">
        <f t="shared" si="2"/>
        <v>#N/A</v>
      </c>
      <c r="I19" s="49"/>
      <c r="J19" s="12" t="e">
        <f t="shared" si="3"/>
        <v>#N/A</v>
      </c>
      <c r="K19" s="49"/>
      <c r="L19" s="12" t="e">
        <f t="shared" si="4"/>
        <v>#N/A</v>
      </c>
      <c r="M19" s="49"/>
      <c r="N19" s="12" t="e">
        <f t="shared" si="5"/>
        <v>#N/A</v>
      </c>
      <c r="O19" s="12">
        <f t="shared" si="7"/>
        <v>0</v>
      </c>
      <c r="P19" s="13">
        <f t="shared" si="8"/>
        <v>0</v>
      </c>
      <c r="Q19" s="12">
        <f t="shared" si="6"/>
        <v>1</v>
      </c>
      <c r="R19" s="11" t="str">
        <f t="shared" si="9"/>
        <v>E2</v>
      </c>
    </row>
    <row r="20" spans="1:18" s="14" customFormat="1" ht="16.5" customHeight="1">
      <c r="A20" s="11">
        <v>864</v>
      </c>
      <c r="B20" s="53">
        <f>'STUDENT NAMES'!F15</f>
        <v>0</v>
      </c>
      <c r="C20" s="49"/>
      <c r="D20" s="12" t="e">
        <f t="shared" si="0"/>
        <v>#N/A</v>
      </c>
      <c r="E20" s="49"/>
      <c r="F20" s="12" t="e">
        <f t="shared" si="1"/>
        <v>#N/A</v>
      </c>
      <c r="G20" s="49"/>
      <c r="H20" s="12" t="e">
        <f t="shared" si="2"/>
        <v>#N/A</v>
      </c>
      <c r="I20" s="49"/>
      <c r="J20" s="12" t="e">
        <f t="shared" si="3"/>
        <v>#N/A</v>
      </c>
      <c r="K20" s="49"/>
      <c r="L20" s="12" t="e">
        <f t="shared" si="4"/>
        <v>#N/A</v>
      </c>
      <c r="M20" s="49"/>
      <c r="N20" s="12" t="e">
        <f t="shared" si="5"/>
        <v>#N/A</v>
      </c>
      <c r="O20" s="12">
        <f t="shared" si="7"/>
        <v>0</v>
      </c>
      <c r="P20" s="13">
        <f t="shared" si="8"/>
        <v>0</v>
      </c>
      <c r="Q20" s="12">
        <f t="shared" si="6"/>
        <v>1</v>
      </c>
      <c r="R20" s="11" t="str">
        <f t="shared" si="9"/>
        <v>E2</v>
      </c>
    </row>
    <row r="21" spans="1:18" s="14" customFormat="1" ht="16.5" customHeight="1">
      <c r="A21" s="11">
        <v>865</v>
      </c>
      <c r="B21" s="53">
        <f>'STUDENT NAMES'!F16</f>
        <v>0</v>
      </c>
      <c r="C21" s="49"/>
      <c r="D21" s="12" t="e">
        <f t="shared" si="0"/>
        <v>#N/A</v>
      </c>
      <c r="E21" s="49"/>
      <c r="F21" s="12" t="e">
        <f t="shared" si="1"/>
        <v>#N/A</v>
      </c>
      <c r="G21" s="49"/>
      <c r="H21" s="12" t="e">
        <f t="shared" si="2"/>
        <v>#N/A</v>
      </c>
      <c r="I21" s="49"/>
      <c r="J21" s="12" t="e">
        <f t="shared" si="3"/>
        <v>#N/A</v>
      </c>
      <c r="K21" s="49"/>
      <c r="L21" s="12" t="e">
        <f t="shared" si="4"/>
        <v>#N/A</v>
      </c>
      <c r="M21" s="49"/>
      <c r="N21" s="12" t="e">
        <f t="shared" si="5"/>
        <v>#N/A</v>
      </c>
      <c r="O21" s="12">
        <f t="shared" si="7"/>
        <v>0</v>
      </c>
      <c r="P21" s="13">
        <f t="shared" si="8"/>
        <v>0</v>
      </c>
      <c r="Q21" s="12">
        <f t="shared" si="6"/>
        <v>1</v>
      </c>
      <c r="R21" s="11" t="str">
        <f t="shared" si="9"/>
        <v>E2</v>
      </c>
    </row>
    <row r="22" spans="1:18" s="14" customFormat="1" ht="16.5" customHeight="1">
      <c r="A22" s="11">
        <v>866</v>
      </c>
      <c r="B22" s="53">
        <f>'STUDENT NAMES'!F17</f>
        <v>0</v>
      </c>
      <c r="C22" s="49"/>
      <c r="D22" s="12" t="e">
        <f t="shared" si="0"/>
        <v>#N/A</v>
      </c>
      <c r="E22" s="49"/>
      <c r="F22" s="12" t="e">
        <f t="shared" si="1"/>
        <v>#N/A</v>
      </c>
      <c r="G22" s="49"/>
      <c r="H22" s="12" t="e">
        <f t="shared" si="2"/>
        <v>#N/A</v>
      </c>
      <c r="I22" s="49"/>
      <c r="J22" s="12" t="e">
        <f t="shared" si="3"/>
        <v>#N/A</v>
      </c>
      <c r="K22" s="49"/>
      <c r="L22" s="12" t="e">
        <f t="shared" si="4"/>
        <v>#N/A</v>
      </c>
      <c r="M22" s="49"/>
      <c r="N22" s="12" t="e">
        <f t="shared" si="5"/>
        <v>#N/A</v>
      </c>
      <c r="O22" s="12">
        <f t="shared" si="7"/>
        <v>0</v>
      </c>
      <c r="P22" s="13">
        <f t="shared" si="8"/>
        <v>0</v>
      </c>
      <c r="Q22" s="12">
        <f t="shared" si="6"/>
        <v>1</v>
      </c>
      <c r="R22" s="11" t="str">
        <f t="shared" si="9"/>
        <v>E2</v>
      </c>
    </row>
    <row r="23" spans="1:18" s="14" customFormat="1" ht="16.5" customHeight="1">
      <c r="A23" s="11">
        <v>867</v>
      </c>
      <c r="B23" s="53">
        <f>'STUDENT NAMES'!F18</f>
        <v>0</v>
      </c>
      <c r="C23" s="49"/>
      <c r="D23" s="12" t="e">
        <f t="shared" si="0"/>
        <v>#N/A</v>
      </c>
      <c r="E23" s="49"/>
      <c r="F23" s="12" t="e">
        <f t="shared" si="1"/>
        <v>#N/A</v>
      </c>
      <c r="G23" s="49"/>
      <c r="H23" s="12" t="e">
        <f t="shared" si="2"/>
        <v>#N/A</v>
      </c>
      <c r="I23" s="49"/>
      <c r="J23" s="12" t="e">
        <f t="shared" si="3"/>
        <v>#N/A</v>
      </c>
      <c r="K23" s="49"/>
      <c r="L23" s="12" t="e">
        <f t="shared" si="4"/>
        <v>#N/A</v>
      </c>
      <c r="M23" s="49"/>
      <c r="N23" s="12" t="e">
        <f t="shared" si="5"/>
        <v>#N/A</v>
      </c>
      <c r="O23" s="12">
        <f t="shared" si="7"/>
        <v>0</v>
      </c>
      <c r="P23" s="13">
        <f t="shared" si="8"/>
        <v>0</v>
      </c>
      <c r="Q23" s="12">
        <f t="shared" si="6"/>
        <v>1</v>
      </c>
      <c r="R23" s="11" t="str">
        <f t="shared" si="9"/>
        <v>E2</v>
      </c>
    </row>
    <row r="24" spans="1:18" s="14" customFormat="1" ht="16.5" customHeight="1">
      <c r="A24" s="11">
        <v>868</v>
      </c>
      <c r="B24" s="53">
        <f>'STUDENT NAMES'!F19</f>
        <v>0</v>
      </c>
      <c r="C24" s="49"/>
      <c r="D24" s="12" t="e">
        <f t="shared" si="0"/>
        <v>#N/A</v>
      </c>
      <c r="E24" s="49"/>
      <c r="F24" s="12" t="e">
        <f t="shared" si="1"/>
        <v>#N/A</v>
      </c>
      <c r="G24" s="49"/>
      <c r="H24" s="12" t="e">
        <f t="shared" si="2"/>
        <v>#N/A</v>
      </c>
      <c r="I24" s="49"/>
      <c r="J24" s="12" t="e">
        <f t="shared" si="3"/>
        <v>#N/A</v>
      </c>
      <c r="K24" s="49"/>
      <c r="L24" s="12" t="e">
        <f t="shared" si="4"/>
        <v>#N/A</v>
      </c>
      <c r="M24" s="49"/>
      <c r="N24" s="12" t="e">
        <f t="shared" si="5"/>
        <v>#N/A</v>
      </c>
      <c r="O24" s="12">
        <f t="shared" si="7"/>
        <v>0</v>
      </c>
      <c r="P24" s="13">
        <f t="shared" si="8"/>
        <v>0</v>
      </c>
      <c r="Q24" s="12">
        <f t="shared" si="6"/>
        <v>1</v>
      </c>
      <c r="R24" s="11" t="str">
        <f t="shared" si="9"/>
        <v>E2</v>
      </c>
    </row>
    <row r="25" spans="1:18" s="14" customFormat="1" ht="16.5" customHeight="1">
      <c r="A25" s="11">
        <v>869</v>
      </c>
      <c r="B25" s="53">
        <f>'STUDENT NAMES'!F20</f>
        <v>0</v>
      </c>
      <c r="C25" s="49"/>
      <c r="D25" s="12" t="e">
        <f t="shared" si="0"/>
        <v>#N/A</v>
      </c>
      <c r="E25" s="49"/>
      <c r="F25" s="12" t="e">
        <f t="shared" si="1"/>
        <v>#N/A</v>
      </c>
      <c r="G25" s="49"/>
      <c r="H25" s="12" t="e">
        <f t="shared" si="2"/>
        <v>#N/A</v>
      </c>
      <c r="I25" s="49"/>
      <c r="J25" s="12" t="e">
        <f t="shared" si="3"/>
        <v>#N/A</v>
      </c>
      <c r="K25" s="49"/>
      <c r="L25" s="12" t="e">
        <f t="shared" si="4"/>
        <v>#N/A</v>
      </c>
      <c r="M25" s="49"/>
      <c r="N25" s="12" t="e">
        <f t="shared" si="5"/>
        <v>#N/A</v>
      </c>
      <c r="O25" s="12">
        <f t="shared" si="7"/>
        <v>0</v>
      </c>
      <c r="P25" s="13">
        <f t="shared" si="8"/>
        <v>0</v>
      </c>
      <c r="Q25" s="12">
        <f t="shared" si="6"/>
        <v>1</v>
      </c>
      <c r="R25" s="11" t="str">
        <f t="shared" si="9"/>
        <v>E2</v>
      </c>
    </row>
    <row r="26" spans="1:18" s="14" customFormat="1" ht="16.5" customHeight="1">
      <c r="A26" s="11">
        <v>870</v>
      </c>
      <c r="B26" s="53">
        <f>'STUDENT NAMES'!F21</f>
        <v>0</v>
      </c>
      <c r="C26" s="49"/>
      <c r="D26" s="12" t="e">
        <f t="shared" si="0"/>
        <v>#N/A</v>
      </c>
      <c r="E26" s="49"/>
      <c r="F26" s="12" t="e">
        <f t="shared" si="1"/>
        <v>#N/A</v>
      </c>
      <c r="G26" s="49"/>
      <c r="H26" s="12" t="e">
        <f t="shared" si="2"/>
        <v>#N/A</v>
      </c>
      <c r="I26" s="49"/>
      <c r="J26" s="12" t="e">
        <f t="shared" si="3"/>
        <v>#N/A</v>
      </c>
      <c r="K26" s="49"/>
      <c r="L26" s="12" t="e">
        <f t="shared" si="4"/>
        <v>#N/A</v>
      </c>
      <c r="M26" s="49"/>
      <c r="N26" s="12" t="e">
        <f t="shared" si="5"/>
        <v>#N/A</v>
      </c>
      <c r="O26" s="12">
        <f t="shared" si="7"/>
        <v>0</v>
      </c>
      <c r="P26" s="13">
        <f t="shared" si="8"/>
        <v>0</v>
      </c>
      <c r="Q26" s="12">
        <f t="shared" si="6"/>
        <v>1</v>
      </c>
      <c r="R26" s="11" t="str">
        <f t="shared" si="9"/>
        <v>E2</v>
      </c>
    </row>
    <row r="27" spans="1:18" s="14" customFormat="1" ht="16.5" customHeight="1">
      <c r="A27" s="11">
        <v>871</v>
      </c>
      <c r="B27" s="53">
        <f>'STUDENT NAMES'!F22</f>
        <v>0</v>
      </c>
      <c r="C27" s="49"/>
      <c r="D27" s="12" t="e">
        <f t="shared" si="0"/>
        <v>#N/A</v>
      </c>
      <c r="E27" s="49"/>
      <c r="F27" s="12" t="e">
        <f t="shared" si="1"/>
        <v>#N/A</v>
      </c>
      <c r="G27" s="49"/>
      <c r="H27" s="12" t="e">
        <f t="shared" si="2"/>
        <v>#N/A</v>
      </c>
      <c r="I27" s="49"/>
      <c r="J27" s="12" t="e">
        <f t="shared" si="3"/>
        <v>#N/A</v>
      </c>
      <c r="K27" s="49"/>
      <c r="L27" s="12" t="e">
        <f t="shared" si="4"/>
        <v>#N/A</v>
      </c>
      <c r="M27" s="49"/>
      <c r="N27" s="12" t="e">
        <f t="shared" si="5"/>
        <v>#N/A</v>
      </c>
      <c r="O27" s="12">
        <f t="shared" si="7"/>
        <v>0</v>
      </c>
      <c r="P27" s="13">
        <f t="shared" si="8"/>
        <v>0</v>
      </c>
      <c r="Q27" s="12">
        <f t="shared" si="6"/>
        <v>1</v>
      </c>
      <c r="R27" s="11" t="str">
        <f t="shared" si="9"/>
        <v>E2</v>
      </c>
    </row>
    <row r="28" spans="1:18" s="14" customFormat="1" ht="16.5" customHeight="1">
      <c r="A28" s="11">
        <v>872</v>
      </c>
      <c r="B28" s="53">
        <f>'STUDENT NAMES'!F23</f>
        <v>0</v>
      </c>
      <c r="C28" s="49"/>
      <c r="D28" s="12" t="e">
        <f t="shared" si="0"/>
        <v>#N/A</v>
      </c>
      <c r="E28" s="49"/>
      <c r="F28" s="12" t="e">
        <f t="shared" si="1"/>
        <v>#N/A</v>
      </c>
      <c r="G28" s="49"/>
      <c r="H28" s="12" t="e">
        <f t="shared" si="2"/>
        <v>#N/A</v>
      </c>
      <c r="I28" s="49"/>
      <c r="J28" s="12" t="e">
        <f t="shared" si="3"/>
        <v>#N/A</v>
      </c>
      <c r="K28" s="49"/>
      <c r="L28" s="12" t="e">
        <f t="shared" si="4"/>
        <v>#N/A</v>
      </c>
      <c r="M28" s="49"/>
      <c r="N28" s="12" t="e">
        <f t="shared" si="5"/>
        <v>#N/A</v>
      </c>
      <c r="O28" s="12">
        <f t="shared" si="7"/>
        <v>0</v>
      </c>
      <c r="P28" s="13">
        <f t="shared" si="8"/>
        <v>0</v>
      </c>
      <c r="Q28" s="12">
        <f t="shared" si="6"/>
        <v>1</v>
      </c>
      <c r="R28" s="11" t="str">
        <f t="shared" si="9"/>
        <v>E2</v>
      </c>
    </row>
    <row r="29" spans="1:18" s="14" customFormat="1" ht="16.5" customHeight="1">
      <c r="A29" s="11">
        <v>873</v>
      </c>
      <c r="B29" s="53">
        <f>'STUDENT NAMES'!F24</f>
        <v>0</v>
      </c>
      <c r="C29" s="49"/>
      <c r="D29" s="12" t="e">
        <f t="shared" si="0"/>
        <v>#N/A</v>
      </c>
      <c r="E29" s="49"/>
      <c r="F29" s="12" t="e">
        <f t="shared" si="1"/>
        <v>#N/A</v>
      </c>
      <c r="G29" s="49"/>
      <c r="H29" s="12" t="e">
        <f t="shared" si="2"/>
        <v>#N/A</v>
      </c>
      <c r="I29" s="49"/>
      <c r="J29" s="12" t="e">
        <f t="shared" si="3"/>
        <v>#N/A</v>
      </c>
      <c r="K29" s="49"/>
      <c r="L29" s="12" t="e">
        <f t="shared" si="4"/>
        <v>#N/A</v>
      </c>
      <c r="M29" s="49"/>
      <c r="N29" s="12" t="e">
        <f t="shared" si="5"/>
        <v>#N/A</v>
      </c>
      <c r="O29" s="12">
        <f t="shared" si="7"/>
        <v>0</v>
      </c>
      <c r="P29" s="13">
        <f t="shared" si="8"/>
        <v>0</v>
      </c>
      <c r="Q29" s="12">
        <f t="shared" si="6"/>
        <v>1</v>
      </c>
      <c r="R29" s="11" t="str">
        <f t="shared" si="9"/>
        <v>E2</v>
      </c>
    </row>
    <row r="30" spans="1:18" s="14" customFormat="1" ht="16.5" customHeight="1">
      <c r="A30" s="11">
        <v>874</v>
      </c>
      <c r="B30" s="53">
        <f>'STUDENT NAMES'!F25</f>
        <v>0</v>
      </c>
      <c r="C30" s="49"/>
      <c r="D30" s="12" t="e">
        <f t="shared" si="0"/>
        <v>#N/A</v>
      </c>
      <c r="E30" s="49"/>
      <c r="F30" s="12" t="e">
        <f t="shared" si="1"/>
        <v>#N/A</v>
      </c>
      <c r="G30" s="49"/>
      <c r="H30" s="12" t="e">
        <f t="shared" si="2"/>
        <v>#N/A</v>
      </c>
      <c r="I30" s="49"/>
      <c r="J30" s="12" t="e">
        <f t="shared" si="3"/>
        <v>#N/A</v>
      </c>
      <c r="K30" s="49"/>
      <c r="L30" s="12" t="e">
        <f t="shared" si="4"/>
        <v>#N/A</v>
      </c>
      <c r="M30" s="49"/>
      <c r="N30" s="12" t="e">
        <f t="shared" si="5"/>
        <v>#N/A</v>
      </c>
      <c r="O30" s="12">
        <f t="shared" si="7"/>
        <v>0</v>
      </c>
      <c r="P30" s="13">
        <f t="shared" si="8"/>
        <v>0</v>
      </c>
      <c r="Q30" s="12">
        <f t="shared" si="6"/>
        <v>1</v>
      </c>
      <c r="R30" s="11" t="str">
        <f t="shared" si="9"/>
        <v>E2</v>
      </c>
    </row>
    <row r="31" spans="1:18" s="14" customFormat="1" ht="16.5" customHeight="1">
      <c r="A31" s="11">
        <v>875</v>
      </c>
      <c r="B31" s="53">
        <f>'STUDENT NAMES'!F26</f>
        <v>0</v>
      </c>
      <c r="C31" s="49"/>
      <c r="D31" s="12" t="e">
        <f t="shared" si="0"/>
        <v>#N/A</v>
      </c>
      <c r="E31" s="49"/>
      <c r="F31" s="12" t="e">
        <f t="shared" si="1"/>
        <v>#N/A</v>
      </c>
      <c r="G31" s="49"/>
      <c r="H31" s="12" t="e">
        <f t="shared" si="2"/>
        <v>#N/A</v>
      </c>
      <c r="I31" s="49"/>
      <c r="J31" s="12" t="e">
        <f t="shared" si="3"/>
        <v>#N/A</v>
      </c>
      <c r="K31" s="49"/>
      <c r="L31" s="12" t="e">
        <f t="shared" si="4"/>
        <v>#N/A</v>
      </c>
      <c r="M31" s="49"/>
      <c r="N31" s="12" t="e">
        <f t="shared" si="5"/>
        <v>#N/A</v>
      </c>
      <c r="O31" s="12">
        <f t="shared" si="7"/>
        <v>0</v>
      </c>
      <c r="P31" s="13">
        <f t="shared" si="8"/>
        <v>0</v>
      </c>
      <c r="Q31" s="12">
        <f t="shared" si="6"/>
        <v>1</v>
      </c>
      <c r="R31" s="11" t="str">
        <f t="shared" si="9"/>
        <v>E2</v>
      </c>
    </row>
    <row r="32" spans="1:18" s="14" customFormat="1" ht="16.5" customHeight="1">
      <c r="A32" s="11">
        <v>876</v>
      </c>
      <c r="B32" s="53">
        <f>'STUDENT NAMES'!F27</f>
        <v>0</v>
      </c>
      <c r="C32" s="49"/>
      <c r="D32" s="12" t="e">
        <f t="shared" si="0"/>
        <v>#N/A</v>
      </c>
      <c r="E32" s="49"/>
      <c r="F32" s="12" t="e">
        <f t="shared" si="1"/>
        <v>#N/A</v>
      </c>
      <c r="G32" s="49"/>
      <c r="H32" s="12" t="e">
        <f t="shared" si="2"/>
        <v>#N/A</v>
      </c>
      <c r="I32" s="49"/>
      <c r="J32" s="12" t="e">
        <f t="shared" si="3"/>
        <v>#N/A</v>
      </c>
      <c r="K32" s="49"/>
      <c r="L32" s="12" t="e">
        <f t="shared" si="4"/>
        <v>#N/A</v>
      </c>
      <c r="M32" s="49"/>
      <c r="N32" s="12" t="e">
        <f t="shared" si="5"/>
        <v>#N/A</v>
      </c>
      <c r="O32" s="12">
        <f t="shared" si="7"/>
        <v>0</v>
      </c>
      <c r="P32" s="13">
        <f t="shared" si="8"/>
        <v>0</v>
      </c>
      <c r="Q32" s="12">
        <f t="shared" si="6"/>
        <v>1</v>
      </c>
      <c r="R32" s="11" t="str">
        <f t="shared" si="9"/>
        <v>E2</v>
      </c>
    </row>
    <row r="33" spans="1:18" s="14" customFormat="1" ht="16.5" customHeight="1">
      <c r="A33" s="11">
        <v>877</v>
      </c>
      <c r="B33" s="53">
        <f>'STUDENT NAMES'!F28</f>
        <v>0</v>
      </c>
      <c r="C33" s="49"/>
      <c r="D33" s="12" t="e">
        <f t="shared" si="0"/>
        <v>#N/A</v>
      </c>
      <c r="E33" s="49"/>
      <c r="F33" s="12" t="e">
        <f t="shared" si="1"/>
        <v>#N/A</v>
      </c>
      <c r="G33" s="49"/>
      <c r="H33" s="12" t="e">
        <f t="shared" si="2"/>
        <v>#N/A</v>
      </c>
      <c r="I33" s="49"/>
      <c r="J33" s="12" t="e">
        <f t="shared" si="3"/>
        <v>#N/A</v>
      </c>
      <c r="K33" s="49"/>
      <c r="L33" s="12" t="e">
        <f t="shared" si="4"/>
        <v>#N/A</v>
      </c>
      <c r="M33" s="49"/>
      <c r="N33" s="12" t="e">
        <f t="shared" si="5"/>
        <v>#N/A</v>
      </c>
      <c r="O33" s="12">
        <f t="shared" si="7"/>
        <v>0</v>
      </c>
      <c r="P33" s="13">
        <f t="shared" si="8"/>
        <v>0</v>
      </c>
      <c r="Q33" s="12">
        <f t="shared" si="6"/>
        <v>1</v>
      </c>
      <c r="R33" s="11" t="str">
        <f t="shared" si="9"/>
        <v>E2</v>
      </c>
    </row>
    <row r="34" spans="1:18" s="14" customFormat="1" ht="16.5" customHeight="1">
      <c r="A34" s="11">
        <v>878</v>
      </c>
      <c r="B34" s="53">
        <f>'STUDENT NAMES'!F29</f>
        <v>0</v>
      </c>
      <c r="C34" s="49"/>
      <c r="D34" s="12" t="e">
        <f t="shared" si="0"/>
        <v>#N/A</v>
      </c>
      <c r="E34" s="49"/>
      <c r="F34" s="12" t="e">
        <f t="shared" si="1"/>
        <v>#N/A</v>
      </c>
      <c r="G34" s="49"/>
      <c r="H34" s="12" t="e">
        <f t="shared" si="2"/>
        <v>#N/A</v>
      </c>
      <c r="I34" s="49"/>
      <c r="J34" s="12" t="e">
        <f t="shared" si="3"/>
        <v>#N/A</v>
      </c>
      <c r="K34" s="49"/>
      <c r="L34" s="12" t="e">
        <f t="shared" si="4"/>
        <v>#N/A</v>
      </c>
      <c r="M34" s="49"/>
      <c r="N34" s="12" t="e">
        <f t="shared" si="5"/>
        <v>#N/A</v>
      </c>
      <c r="O34" s="12">
        <f t="shared" si="7"/>
        <v>0</v>
      </c>
      <c r="P34" s="13">
        <f t="shared" si="8"/>
        <v>0</v>
      </c>
      <c r="Q34" s="12">
        <f t="shared" si="6"/>
        <v>1</v>
      </c>
      <c r="R34" s="11" t="str">
        <f t="shared" si="9"/>
        <v>E2</v>
      </c>
    </row>
    <row r="35" spans="1:18" s="14" customFormat="1" ht="16.5" customHeight="1">
      <c r="A35" s="11">
        <v>879</v>
      </c>
      <c r="B35" s="53">
        <f>'STUDENT NAMES'!F30</f>
        <v>0</v>
      </c>
      <c r="C35" s="49"/>
      <c r="D35" s="12" t="e">
        <f t="shared" si="0"/>
        <v>#N/A</v>
      </c>
      <c r="E35" s="49"/>
      <c r="F35" s="12" t="e">
        <f t="shared" si="1"/>
        <v>#N/A</v>
      </c>
      <c r="G35" s="49"/>
      <c r="H35" s="12" t="e">
        <f t="shared" si="2"/>
        <v>#N/A</v>
      </c>
      <c r="I35" s="49"/>
      <c r="J35" s="12" t="e">
        <f t="shared" si="3"/>
        <v>#N/A</v>
      </c>
      <c r="K35" s="49"/>
      <c r="L35" s="12" t="e">
        <f t="shared" si="4"/>
        <v>#N/A</v>
      </c>
      <c r="M35" s="49"/>
      <c r="N35" s="12" t="e">
        <f t="shared" si="5"/>
        <v>#N/A</v>
      </c>
      <c r="O35" s="12">
        <f t="shared" si="7"/>
        <v>0</v>
      </c>
      <c r="P35" s="13">
        <f t="shared" si="8"/>
        <v>0</v>
      </c>
      <c r="Q35" s="12">
        <f t="shared" si="6"/>
        <v>1</v>
      </c>
      <c r="R35" s="11" t="str">
        <f t="shared" si="9"/>
        <v>E2</v>
      </c>
    </row>
    <row r="36" spans="1:18" s="14" customFormat="1" ht="16.5" customHeight="1">
      <c r="A36" s="11">
        <v>880</v>
      </c>
      <c r="B36" s="53">
        <f>'STUDENT NAMES'!F31</f>
        <v>0</v>
      </c>
      <c r="C36" s="49"/>
      <c r="D36" s="12" t="e">
        <f t="shared" si="0"/>
        <v>#N/A</v>
      </c>
      <c r="E36" s="49"/>
      <c r="F36" s="12" t="e">
        <f t="shared" si="1"/>
        <v>#N/A</v>
      </c>
      <c r="G36" s="49"/>
      <c r="H36" s="12" t="e">
        <f t="shared" si="2"/>
        <v>#N/A</v>
      </c>
      <c r="I36" s="49"/>
      <c r="J36" s="12" t="e">
        <f t="shared" si="3"/>
        <v>#N/A</v>
      </c>
      <c r="K36" s="49"/>
      <c r="L36" s="12" t="e">
        <f t="shared" si="4"/>
        <v>#N/A</v>
      </c>
      <c r="M36" s="49"/>
      <c r="N36" s="12" t="e">
        <f t="shared" si="5"/>
        <v>#N/A</v>
      </c>
      <c r="O36" s="12">
        <f t="shared" si="7"/>
        <v>0</v>
      </c>
      <c r="P36" s="13">
        <f t="shared" si="8"/>
        <v>0</v>
      </c>
      <c r="Q36" s="12">
        <f t="shared" si="6"/>
        <v>1</v>
      </c>
      <c r="R36" s="11" t="str">
        <f t="shared" si="9"/>
        <v>E2</v>
      </c>
    </row>
    <row r="37" spans="1:18" s="14" customFormat="1" ht="16.5" customHeight="1">
      <c r="A37" s="11">
        <v>881</v>
      </c>
      <c r="B37" s="53">
        <f>'STUDENT NAMES'!F32</f>
        <v>0</v>
      </c>
      <c r="C37" s="49"/>
      <c r="D37" s="12" t="e">
        <f t="shared" si="0"/>
        <v>#N/A</v>
      </c>
      <c r="E37" s="49"/>
      <c r="F37" s="12" t="e">
        <f t="shared" si="1"/>
        <v>#N/A</v>
      </c>
      <c r="G37" s="49"/>
      <c r="H37" s="12" t="e">
        <f t="shared" si="2"/>
        <v>#N/A</v>
      </c>
      <c r="I37" s="49"/>
      <c r="J37" s="12" t="e">
        <f t="shared" si="3"/>
        <v>#N/A</v>
      </c>
      <c r="K37" s="49"/>
      <c r="L37" s="12" t="e">
        <f t="shared" si="4"/>
        <v>#N/A</v>
      </c>
      <c r="M37" s="49"/>
      <c r="N37" s="12" t="e">
        <f t="shared" si="5"/>
        <v>#N/A</v>
      </c>
      <c r="O37" s="12">
        <f t="shared" si="7"/>
        <v>0</v>
      </c>
      <c r="P37" s="13">
        <f t="shared" si="8"/>
        <v>0</v>
      </c>
      <c r="Q37" s="12">
        <f t="shared" si="6"/>
        <v>1</v>
      </c>
      <c r="R37" s="11" t="str">
        <f t="shared" si="9"/>
        <v>E2</v>
      </c>
    </row>
    <row r="38" spans="1:18" s="14" customFormat="1" ht="16.5" customHeight="1">
      <c r="A38" s="11">
        <v>882</v>
      </c>
      <c r="B38" s="53">
        <f>'STUDENT NAMES'!F33</f>
        <v>0</v>
      </c>
      <c r="C38" s="49"/>
      <c r="D38" s="12" t="e">
        <f t="shared" si="0"/>
        <v>#N/A</v>
      </c>
      <c r="E38" s="49"/>
      <c r="F38" s="12" t="e">
        <f t="shared" si="1"/>
        <v>#N/A</v>
      </c>
      <c r="G38" s="49"/>
      <c r="H38" s="12" t="e">
        <f t="shared" si="2"/>
        <v>#N/A</v>
      </c>
      <c r="I38" s="49"/>
      <c r="J38" s="12" t="e">
        <f t="shared" si="3"/>
        <v>#N/A</v>
      </c>
      <c r="K38" s="49"/>
      <c r="L38" s="12" t="e">
        <f t="shared" si="4"/>
        <v>#N/A</v>
      </c>
      <c r="M38" s="49"/>
      <c r="N38" s="12" t="e">
        <f t="shared" si="5"/>
        <v>#N/A</v>
      </c>
      <c r="O38" s="12">
        <f t="shared" si="7"/>
        <v>0</v>
      </c>
      <c r="P38" s="13">
        <f t="shared" si="8"/>
        <v>0</v>
      </c>
      <c r="Q38" s="12">
        <f t="shared" si="6"/>
        <v>1</v>
      </c>
      <c r="R38" s="11" t="str">
        <f t="shared" si="9"/>
        <v>E2</v>
      </c>
    </row>
    <row r="39" spans="1:18" s="14" customFormat="1" ht="16.5" customHeight="1">
      <c r="A39" s="11">
        <v>883</v>
      </c>
      <c r="B39" s="53">
        <f>'STUDENT NAMES'!F34</f>
        <v>0</v>
      </c>
      <c r="C39" s="49"/>
      <c r="D39" s="12" t="e">
        <f t="shared" si="0"/>
        <v>#N/A</v>
      </c>
      <c r="E39" s="49"/>
      <c r="F39" s="12" t="e">
        <f t="shared" si="1"/>
        <v>#N/A</v>
      </c>
      <c r="G39" s="49"/>
      <c r="H39" s="12" t="e">
        <f t="shared" si="2"/>
        <v>#N/A</v>
      </c>
      <c r="I39" s="49"/>
      <c r="J39" s="12" t="e">
        <f t="shared" si="3"/>
        <v>#N/A</v>
      </c>
      <c r="K39" s="49"/>
      <c r="L39" s="12" t="e">
        <f t="shared" si="4"/>
        <v>#N/A</v>
      </c>
      <c r="M39" s="49"/>
      <c r="N39" s="12" t="e">
        <f t="shared" si="5"/>
        <v>#N/A</v>
      </c>
      <c r="O39" s="12">
        <f t="shared" si="7"/>
        <v>0</v>
      </c>
      <c r="P39" s="13">
        <f t="shared" si="8"/>
        <v>0</v>
      </c>
      <c r="Q39" s="12">
        <f t="shared" si="6"/>
        <v>1</v>
      </c>
      <c r="R39" s="11" t="str">
        <f t="shared" si="9"/>
        <v>E2</v>
      </c>
    </row>
    <row r="40" spans="1:18" s="14" customFormat="1" ht="16.5" customHeight="1">
      <c r="A40" s="11">
        <v>884</v>
      </c>
      <c r="B40" s="53">
        <f>'STUDENT NAMES'!F35</f>
        <v>0</v>
      </c>
      <c r="C40" s="49"/>
      <c r="D40" s="12" t="e">
        <f t="shared" si="0"/>
        <v>#N/A</v>
      </c>
      <c r="E40" s="49"/>
      <c r="F40" s="12" t="e">
        <f t="shared" si="1"/>
        <v>#N/A</v>
      </c>
      <c r="G40" s="49"/>
      <c r="H40" s="12" t="e">
        <f t="shared" si="2"/>
        <v>#N/A</v>
      </c>
      <c r="I40" s="49"/>
      <c r="J40" s="12" t="e">
        <f t="shared" si="3"/>
        <v>#N/A</v>
      </c>
      <c r="K40" s="49"/>
      <c r="L40" s="12" t="e">
        <f t="shared" si="4"/>
        <v>#N/A</v>
      </c>
      <c r="M40" s="49"/>
      <c r="N40" s="12" t="e">
        <f t="shared" si="5"/>
        <v>#N/A</v>
      </c>
      <c r="O40" s="12">
        <f t="shared" si="7"/>
        <v>0</v>
      </c>
      <c r="P40" s="13">
        <f t="shared" si="8"/>
        <v>0</v>
      </c>
      <c r="Q40" s="12">
        <f t="shared" si="6"/>
        <v>1</v>
      </c>
      <c r="R40" s="11" t="str">
        <f t="shared" si="9"/>
        <v>E2</v>
      </c>
    </row>
    <row r="41" spans="1:18" s="14" customFormat="1" ht="16.5" customHeight="1">
      <c r="A41" s="11">
        <v>885</v>
      </c>
      <c r="B41" s="53">
        <f>'STUDENT NAMES'!F36</f>
        <v>0</v>
      </c>
      <c r="C41" s="49"/>
      <c r="D41" s="12" t="e">
        <f t="shared" si="0"/>
        <v>#N/A</v>
      </c>
      <c r="E41" s="49"/>
      <c r="F41" s="12" t="e">
        <f t="shared" si="1"/>
        <v>#N/A</v>
      </c>
      <c r="G41" s="49"/>
      <c r="H41" s="12" t="e">
        <f t="shared" si="2"/>
        <v>#N/A</v>
      </c>
      <c r="I41" s="49"/>
      <c r="J41" s="12" t="e">
        <f t="shared" si="3"/>
        <v>#N/A</v>
      </c>
      <c r="K41" s="49"/>
      <c r="L41" s="12" t="e">
        <f t="shared" si="4"/>
        <v>#N/A</v>
      </c>
      <c r="M41" s="49"/>
      <c r="N41" s="12" t="e">
        <f t="shared" si="5"/>
        <v>#N/A</v>
      </c>
      <c r="O41" s="12">
        <f t="shared" si="7"/>
        <v>0</v>
      </c>
      <c r="P41" s="13">
        <f t="shared" si="8"/>
        <v>0</v>
      </c>
      <c r="Q41" s="12">
        <f t="shared" si="6"/>
        <v>1</v>
      </c>
      <c r="R41" s="11" t="str">
        <f t="shared" si="9"/>
        <v>E2</v>
      </c>
    </row>
    <row r="42" spans="1:18" s="14" customFormat="1" ht="16.5" customHeight="1">
      <c r="A42" s="11">
        <v>886</v>
      </c>
      <c r="B42" s="53">
        <f>'STUDENT NAMES'!F37</f>
        <v>0</v>
      </c>
      <c r="C42" s="49"/>
      <c r="D42" s="12" t="e">
        <f t="shared" ref="D42:D47" si="10">RANK(C42,$C$7:$C$53,0)</f>
        <v>#N/A</v>
      </c>
      <c r="E42" s="49"/>
      <c r="F42" s="12" t="e">
        <f t="shared" ref="F42:F47" si="11">RANK(E42,$E$7:$E$53,0)</f>
        <v>#N/A</v>
      </c>
      <c r="G42" s="49"/>
      <c r="H42" s="12" t="e">
        <f t="shared" ref="H42:H47" si="12">RANK(G42,$G$7:$G$53,0)</f>
        <v>#N/A</v>
      </c>
      <c r="I42" s="49"/>
      <c r="J42" s="12" t="e">
        <f t="shared" ref="J42:J47" si="13">RANK(I42,$I$7:$I$53,0)</f>
        <v>#N/A</v>
      </c>
      <c r="K42" s="49"/>
      <c r="L42" s="12" t="e">
        <f t="shared" ref="L42:L47" si="14">RANK(K42,$K$7:$K$53,0)</f>
        <v>#N/A</v>
      </c>
      <c r="M42" s="49"/>
      <c r="N42" s="12" t="e">
        <f t="shared" ref="N42:N47" si="15">RANK(M42,$M$7:$M$53,0)</f>
        <v>#N/A</v>
      </c>
      <c r="O42" s="12">
        <f t="shared" ref="O42:O47" si="16">C42+E42+G42+I42+K42+M42</f>
        <v>0</v>
      </c>
      <c r="P42" s="13">
        <f t="shared" ref="P42:P47" si="17">(O42/600)*100</f>
        <v>0</v>
      </c>
      <c r="Q42" s="12">
        <f t="shared" ref="Q42:Q47" si="18">RANK(P42,$P$7:$P$53,0)</f>
        <v>1</v>
      </c>
      <c r="R42" s="11" t="str">
        <f t="shared" ref="R42:R47" si="19">IF(P42&gt;=91,"A1",IF(P42&gt;=81,"A2",IF(P42&gt;=71,"B1",IF(P42&gt;=61,"B2",IF(P42&gt;=51,"C1",IF(P42&gt;=41,"C2",IF(P42&gt;=33,"D",IF(P42&gt;=21,"E1","E2"))))))))</f>
        <v>E2</v>
      </c>
    </row>
    <row r="43" spans="1:18" s="14" customFormat="1" ht="16.5" customHeight="1">
      <c r="A43" s="11">
        <v>887</v>
      </c>
      <c r="B43" s="53">
        <f>'STUDENT NAMES'!F38</f>
        <v>0</v>
      </c>
      <c r="C43" s="49"/>
      <c r="D43" s="12" t="e">
        <f t="shared" si="10"/>
        <v>#N/A</v>
      </c>
      <c r="E43" s="49"/>
      <c r="F43" s="12" t="e">
        <f t="shared" si="11"/>
        <v>#N/A</v>
      </c>
      <c r="G43" s="49"/>
      <c r="H43" s="12" t="e">
        <f t="shared" si="12"/>
        <v>#N/A</v>
      </c>
      <c r="I43" s="49"/>
      <c r="J43" s="12" t="e">
        <f t="shared" si="13"/>
        <v>#N/A</v>
      </c>
      <c r="K43" s="49"/>
      <c r="L43" s="12" t="e">
        <f t="shared" si="14"/>
        <v>#N/A</v>
      </c>
      <c r="M43" s="49"/>
      <c r="N43" s="12" t="e">
        <f t="shared" si="15"/>
        <v>#N/A</v>
      </c>
      <c r="O43" s="12">
        <f t="shared" si="16"/>
        <v>0</v>
      </c>
      <c r="P43" s="13">
        <f t="shared" si="17"/>
        <v>0</v>
      </c>
      <c r="Q43" s="12">
        <f t="shared" si="18"/>
        <v>1</v>
      </c>
      <c r="R43" s="11" t="str">
        <f t="shared" si="19"/>
        <v>E2</v>
      </c>
    </row>
    <row r="44" spans="1:18" s="14" customFormat="1" ht="16.5" customHeight="1">
      <c r="A44" s="11">
        <v>888</v>
      </c>
      <c r="B44" s="53">
        <f>'STUDENT NAMES'!F39</f>
        <v>0</v>
      </c>
      <c r="C44" s="49"/>
      <c r="D44" s="12" t="e">
        <f t="shared" si="10"/>
        <v>#N/A</v>
      </c>
      <c r="E44" s="49"/>
      <c r="F44" s="12" t="e">
        <f t="shared" si="11"/>
        <v>#N/A</v>
      </c>
      <c r="G44" s="49"/>
      <c r="H44" s="12" t="e">
        <f t="shared" si="12"/>
        <v>#N/A</v>
      </c>
      <c r="I44" s="49"/>
      <c r="J44" s="12" t="e">
        <f t="shared" si="13"/>
        <v>#N/A</v>
      </c>
      <c r="K44" s="49"/>
      <c r="L44" s="12" t="e">
        <f t="shared" si="14"/>
        <v>#N/A</v>
      </c>
      <c r="M44" s="49"/>
      <c r="N44" s="12" t="e">
        <f t="shared" si="15"/>
        <v>#N/A</v>
      </c>
      <c r="O44" s="12">
        <f t="shared" si="16"/>
        <v>0</v>
      </c>
      <c r="P44" s="13">
        <f t="shared" si="17"/>
        <v>0</v>
      </c>
      <c r="Q44" s="12">
        <f t="shared" si="18"/>
        <v>1</v>
      </c>
      <c r="R44" s="11" t="str">
        <f t="shared" si="19"/>
        <v>E2</v>
      </c>
    </row>
    <row r="45" spans="1:18" s="14" customFormat="1" ht="16.5" customHeight="1">
      <c r="A45" s="11">
        <v>889</v>
      </c>
      <c r="B45" s="53">
        <f>'STUDENT NAMES'!F40</f>
        <v>0</v>
      </c>
      <c r="C45" s="49"/>
      <c r="D45" s="12" t="e">
        <f t="shared" si="10"/>
        <v>#N/A</v>
      </c>
      <c r="E45" s="49"/>
      <c r="F45" s="12" t="e">
        <f t="shared" si="11"/>
        <v>#N/A</v>
      </c>
      <c r="G45" s="49"/>
      <c r="H45" s="12" t="e">
        <f t="shared" si="12"/>
        <v>#N/A</v>
      </c>
      <c r="I45" s="49"/>
      <c r="J45" s="12" t="e">
        <f t="shared" si="13"/>
        <v>#N/A</v>
      </c>
      <c r="K45" s="49"/>
      <c r="L45" s="12" t="e">
        <f t="shared" si="14"/>
        <v>#N/A</v>
      </c>
      <c r="M45" s="49"/>
      <c r="N45" s="12" t="e">
        <f t="shared" si="15"/>
        <v>#N/A</v>
      </c>
      <c r="O45" s="12">
        <f t="shared" si="16"/>
        <v>0</v>
      </c>
      <c r="P45" s="13">
        <f t="shared" si="17"/>
        <v>0</v>
      </c>
      <c r="Q45" s="12">
        <f t="shared" si="18"/>
        <v>1</v>
      </c>
      <c r="R45" s="11" t="str">
        <f t="shared" si="19"/>
        <v>E2</v>
      </c>
    </row>
    <row r="46" spans="1:18" s="14" customFormat="1" ht="16.5" customHeight="1">
      <c r="A46" s="11">
        <v>890</v>
      </c>
      <c r="B46" s="53">
        <f>'STUDENT NAMES'!F41</f>
        <v>0</v>
      </c>
      <c r="C46" s="49"/>
      <c r="D46" s="12" t="e">
        <f t="shared" si="10"/>
        <v>#N/A</v>
      </c>
      <c r="E46" s="49"/>
      <c r="F46" s="12" t="e">
        <f t="shared" si="11"/>
        <v>#N/A</v>
      </c>
      <c r="G46" s="49"/>
      <c r="H46" s="12" t="e">
        <f t="shared" si="12"/>
        <v>#N/A</v>
      </c>
      <c r="I46" s="49"/>
      <c r="J46" s="12" t="e">
        <f t="shared" si="13"/>
        <v>#N/A</v>
      </c>
      <c r="K46" s="49"/>
      <c r="L46" s="12" t="e">
        <f t="shared" si="14"/>
        <v>#N/A</v>
      </c>
      <c r="M46" s="49"/>
      <c r="N46" s="12" t="e">
        <f t="shared" si="15"/>
        <v>#N/A</v>
      </c>
      <c r="O46" s="12">
        <f t="shared" si="16"/>
        <v>0</v>
      </c>
      <c r="P46" s="13">
        <f t="shared" si="17"/>
        <v>0</v>
      </c>
      <c r="Q46" s="12">
        <f t="shared" si="18"/>
        <v>1</v>
      </c>
      <c r="R46" s="11" t="str">
        <f t="shared" si="19"/>
        <v>E2</v>
      </c>
    </row>
    <row r="47" spans="1:18" s="14" customFormat="1" ht="16.5" customHeight="1">
      <c r="A47" s="11">
        <v>891</v>
      </c>
      <c r="B47" s="53">
        <f>'STUDENT NAMES'!F42</f>
        <v>0</v>
      </c>
      <c r="C47" s="49"/>
      <c r="D47" s="12" t="e">
        <f t="shared" si="10"/>
        <v>#N/A</v>
      </c>
      <c r="E47" s="49"/>
      <c r="F47" s="12" t="e">
        <f t="shared" si="11"/>
        <v>#N/A</v>
      </c>
      <c r="G47" s="49"/>
      <c r="H47" s="12" t="e">
        <f t="shared" si="12"/>
        <v>#N/A</v>
      </c>
      <c r="I47" s="49"/>
      <c r="J47" s="12" t="e">
        <f t="shared" si="13"/>
        <v>#N/A</v>
      </c>
      <c r="K47" s="49"/>
      <c r="L47" s="12" t="e">
        <f t="shared" si="14"/>
        <v>#N/A</v>
      </c>
      <c r="M47" s="49"/>
      <c r="N47" s="12" t="e">
        <f t="shared" si="15"/>
        <v>#N/A</v>
      </c>
      <c r="O47" s="12">
        <f t="shared" si="16"/>
        <v>0</v>
      </c>
      <c r="P47" s="13">
        <f t="shared" si="17"/>
        <v>0</v>
      </c>
      <c r="Q47" s="12">
        <f t="shared" si="18"/>
        <v>1</v>
      </c>
      <c r="R47" s="11" t="str">
        <f t="shared" si="19"/>
        <v>E2</v>
      </c>
    </row>
    <row r="48" spans="1:18" s="14" customFormat="1" ht="16.5" customHeight="1">
      <c r="A48" s="11">
        <v>892</v>
      </c>
      <c r="B48" s="53">
        <f>'STUDENT NAMES'!F43</f>
        <v>0</v>
      </c>
      <c r="C48" s="49"/>
      <c r="D48" s="12" t="e">
        <f t="shared" ref="D48:D53" si="20">RANK(C48,$C$7:$C$53,0)</f>
        <v>#N/A</v>
      </c>
      <c r="E48" s="49"/>
      <c r="F48" s="12" t="e">
        <f t="shared" ref="F48:F53" si="21">RANK(E48,$E$7:$E$53,0)</f>
        <v>#N/A</v>
      </c>
      <c r="G48" s="49"/>
      <c r="H48" s="12" t="e">
        <f t="shared" ref="H48:H53" si="22">RANK(G48,$G$7:$G$53,0)</f>
        <v>#N/A</v>
      </c>
      <c r="I48" s="49"/>
      <c r="J48" s="12" t="e">
        <f t="shared" ref="J48:J53" si="23">RANK(I48,$I$7:$I$53,0)</f>
        <v>#N/A</v>
      </c>
      <c r="K48" s="49"/>
      <c r="L48" s="12" t="e">
        <f t="shared" ref="L48:L53" si="24">RANK(K48,$K$7:$K$53,0)</f>
        <v>#N/A</v>
      </c>
      <c r="M48" s="49"/>
      <c r="N48" s="12" t="e">
        <f t="shared" ref="N48:N53" si="25">RANK(M48,$M$7:$M$53,0)</f>
        <v>#N/A</v>
      </c>
      <c r="O48" s="12">
        <f t="shared" ref="O48:O53" si="26">C48+E48+G48+I48+K48+M48</f>
        <v>0</v>
      </c>
      <c r="P48" s="13">
        <f t="shared" ref="P48:P53" si="27">(O48/600)*100</f>
        <v>0</v>
      </c>
      <c r="Q48" s="12">
        <f t="shared" ref="Q48:Q53" si="28">RANK(P48,$P$7:$P$53,0)</f>
        <v>1</v>
      </c>
      <c r="R48" s="11" t="str">
        <f t="shared" ref="R48:R53" si="29">IF(P48&gt;=91,"A1",IF(P48&gt;=81,"A2",IF(P48&gt;=71,"B1",IF(P48&gt;=61,"B2",IF(P48&gt;=51,"C1",IF(P48&gt;=41,"C2",IF(P48&gt;=33,"D",IF(P48&gt;=21,"E1","E2"))))))))</f>
        <v>E2</v>
      </c>
    </row>
    <row r="49" spans="1:18" s="14" customFormat="1" ht="16.5" customHeight="1">
      <c r="A49" s="11">
        <v>893</v>
      </c>
      <c r="B49" s="53">
        <f>'STUDENT NAMES'!F44</f>
        <v>0</v>
      </c>
      <c r="C49" s="49"/>
      <c r="D49" s="12" t="e">
        <f t="shared" si="20"/>
        <v>#N/A</v>
      </c>
      <c r="E49" s="49"/>
      <c r="F49" s="12" t="e">
        <f t="shared" si="21"/>
        <v>#N/A</v>
      </c>
      <c r="G49" s="49"/>
      <c r="H49" s="12" t="e">
        <f t="shared" si="22"/>
        <v>#N/A</v>
      </c>
      <c r="I49" s="49"/>
      <c r="J49" s="12" t="e">
        <f t="shared" si="23"/>
        <v>#N/A</v>
      </c>
      <c r="K49" s="49"/>
      <c r="L49" s="12" t="e">
        <f t="shared" si="24"/>
        <v>#N/A</v>
      </c>
      <c r="M49" s="49"/>
      <c r="N49" s="12" t="e">
        <f t="shared" si="25"/>
        <v>#N/A</v>
      </c>
      <c r="O49" s="12">
        <f t="shared" si="26"/>
        <v>0</v>
      </c>
      <c r="P49" s="13">
        <f t="shared" si="27"/>
        <v>0</v>
      </c>
      <c r="Q49" s="12">
        <f t="shared" si="28"/>
        <v>1</v>
      </c>
      <c r="R49" s="11" t="str">
        <f t="shared" si="29"/>
        <v>E2</v>
      </c>
    </row>
    <row r="50" spans="1:18" s="14" customFormat="1" ht="16.5" customHeight="1">
      <c r="A50" s="11">
        <v>894</v>
      </c>
      <c r="B50" s="53">
        <f>'STUDENT NAMES'!F45</f>
        <v>0</v>
      </c>
      <c r="C50" s="49"/>
      <c r="D50" s="12" t="e">
        <f t="shared" si="20"/>
        <v>#N/A</v>
      </c>
      <c r="E50" s="49"/>
      <c r="F50" s="12" t="e">
        <f t="shared" si="21"/>
        <v>#N/A</v>
      </c>
      <c r="G50" s="49"/>
      <c r="H50" s="12" t="e">
        <f t="shared" si="22"/>
        <v>#N/A</v>
      </c>
      <c r="I50" s="49"/>
      <c r="J50" s="12" t="e">
        <f t="shared" si="23"/>
        <v>#N/A</v>
      </c>
      <c r="K50" s="49"/>
      <c r="L50" s="12" t="e">
        <f t="shared" si="24"/>
        <v>#N/A</v>
      </c>
      <c r="M50" s="49"/>
      <c r="N50" s="12" t="e">
        <f t="shared" si="25"/>
        <v>#N/A</v>
      </c>
      <c r="O50" s="12">
        <f t="shared" si="26"/>
        <v>0</v>
      </c>
      <c r="P50" s="13">
        <f t="shared" si="27"/>
        <v>0</v>
      </c>
      <c r="Q50" s="12">
        <f t="shared" si="28"/>
        <v>1</v>
      </c>
      <c r="R50" s="11" t="str">
        <f t="shared" si="29"/>
        <v>E2</v>
      </c>
    </row>
    <row r="51" spans="1:18" s="14" customFormat="1" ht="16.5" customHeight="1">
      <c r="A51" s="11">
        <v>895</v>
      </c>
      <c r="B51" s="53">
        <f>'STUDENT NAMES'!F46</f>
        <v>0</v>
      </c>
      <c r="C51" s="49"/>
      <c r="D51" s="12" t="e">
        <f t="shared" si="20"/>
        <v>#N/A</v>
      </c>
      <c r="E51" s="49"/>
      <c r="F51" s="12" t="e">
        <f t="shared" si="21"/>
        <v>#N/A</v>
      </c>
      <c r="G51" s="49"/>
      <c r="H51" s="12" t="e">
        <f t="shared" si="22"/>
        <v>#N/A</v>
      </c>
      <c r="I51" s="49"/>
      <c r="J51" s="12" t="e">
        <f t="shared" si="23"/>
        <v>#N/A</v>
      </c>
      <c r="K51" s="49"/>
      <c r="L51" s="12" t="e">
        <f t="shared" si="24"/>
        <v>#N/A</v>
      </c>
      <c r="M51" s="49"/>
      <c r="N51" s="12" t="e">
        <f t="shared" si="25"/>
        <v>#N/A</v>
      </c>
      <c r="O51" s="12">
        <f t="shared" si="26"/>
        <v>0</v>
      </c>
      <c r="P51" s="13">
        <f t="shared" si="27"/>
        <v>0</v>
      </c>
      <c r="Q51" s="12">
        <f t="shared" si="28"/>
        <v>1</v>
      </c>
      <c r="R51" s="11" t="str">
        <f t="shared" si="29"/>
        <v>E2</v>
      </c>
    </row>
    <row r="52" spans="1:18" s="14" customFormat="1" ht="16.5" customHeight="1">
      <c r="A52" s="11">
        <v>896</v>
      </c>
      <c r="B52" s="53">
        <f>'STUDENT NAMES'!F47</f>
        <v>0</v>
      </c>
      <c r="C52" s="49"/>
      <c r="D52" s="12" t="e">
        <f t="shared" si="20"/>
        <v>#N/A</v>
      </c>
      <c r="E52" s="49"/>
      <c r="F52" s="12" t="e">
        <f t="shared" si="21"/>
        <v>#N/A</v>
      </c>
      <c r="G52" s="49"/>
      <c r="H52" s="12" t="e">
        <f t="shared" si="22"/>
        <v>#N/A</v>
      </c>
      <c r="I52" s="49"/>
      <c r="J52" s="12" t="e">
        <f t="shared" si="23"/>
        <v>#N/A</v>
      </c>
      <c r="K52" s="49"/>
      <c r="L52" s="12" t="e">
        <f t="shared" si="24"/>
        <v>#N/A</v>
      </c>
      <c r="M52" s="49"/>
      <c r="N52" s="12" t="e">
        <f t="shared" si="25"/>
        <v>#N/A</v>
      </c>
      <c r="O52" s="12">
        <f t="shared" si="26"/>
        <v>0</v>
      </c>
      <c r="P52" s="13">
        <f t="shared" si="27"/>
        <v>0</v>
      </c>
      <c r="Q52" s="12">
        <f t="shared" si="28"/>
        <v>1</v>
      </c>
      <c r="R52" s="11" t="str">
        <f t="shared" si="29"/>
        <v>E2</v>
      </c>
    </row>
    <row r="53" spans="1:18" s="14" customFormat="1" ht="16.5" customHeight="1">
      <c r="A53" s="11">
        <v>897</v>
      </c>
      <c r="B53" s="53">
        <f>'STUDENT NAMES'!F48</f>
        <v>0</v>
      </c>
      <c r="C53" s="49"/>
      <c r="D53" s="12" t="e">
        <f t="shared" si="20"/>
        <v>#N/A</v>
      </c>
      <c r="E53" s="49"/>
      <c r="F53" s="12" t="e">
        <f t="shared" si="21"/>
        <v>#N/A</v>
      </c>
      <c r="G53" s="49"/>
      <c r="H53" s="12" t="e">
        <f t="shared" si="22"/>
        <v>#N/A</v>
      </c>
      <c r="I53" s="49"/>
      <c r="J53" s="12" t="e">
        <f t="shared" si="23"/>
        <v>#N/A</v>
      </c>
      <c r="K53" s="49"/>
      <c r="L53" s="12" t="e">
        <f t="shared" si="24"/>
        <v>#N/A</v>
      </c>
      <c r="M53" s="49"/>
      <c r="N53" s="12" t="e">
        <f t="shared" si="25"/>
        <v>#N/A</v>
      </c>
      <c r="O53" s="12">
        <f t="shared" si="26"/>
        <v>0</v>
      </c>
      <c r="P53" s="13">
        <f t="shared" si="27"/>
        <v>0</v>
      </c>
      <c r="Q53" s="12">
        <f t="shared" si="28"/>
        <v>1</v>
      </c>
      <c r="R53" s="11" t="str">
        <f t="shared" si="29"/>
        <v>E2</v>
      </c>
    </row>
    <row r="54" spans="1:18" s="14" customFormat="1" ht="16.5" customHeight="1">
      <c r="A54" s="23"/>
      <c r="B54" s="105"/>
      <c r="C54" s="145" t="s">
        <v>49</v>
      </c>
      <c r="D54" s="145"/>
      <c r="E54" s="145" t="s">
        <v>10</v>
      </c>
      <c r="F54" s="145"/>
      <c r="G54" s="146" t="s">
        <v>12</v>
      </c>
      <c r="H54" s="146"/>
      <c r="I54" s="146" t="s">
        <v>18</v>
      </c>
      <c r="J54" s="146"/>
      <c r="K54" s="146" t="s">
        <v>13</v>
      </c>
      <c r="L54" s="146"/>
      <c r="M54" s="146" t="s">
        <v>14</v>
      </c>
      <c r="N54" s="146"/>
      <c r="O54" s="15"/>
      <c r="P54" s="24"/>
      <c r="Q54" s="16"/>
    </row>
    <row r="55" spans="1:18" s="14" customFormat="1" ht="16.5" customHeight="1">
      <c r="A55" s="151" t="s">
        <v>87</v>
      </c>
      <c r="B55" s="151"/>
      <c r="C55" s="15">
        <f>SUM(C7:C53)</f>
        <v>0</v>
      </c>
      <c r="D55" s="15"/>
      <c r="E55" s="15">
        <f>SUM(E7:E53)</f>
        <v>0</v>
      </c>
      <c r="F55" s="15"/>
      <c r="G55" s="15">
        <f>SUM(G7:G53)</f>
        <v>0</v>
      </c>
      <c r="H55" s="15"/>
      <c r="I55" s="15">
        <f>SUM(I7:I53)</f>
        <v>0</v>
      </c>
      <c r="J55" s="15"/>
      <c r="K55" s="15">
        <f>SUM(K7:K53)</f>
        <v>0</v>
      </c>
      <c r="L55" s="15"/>
      <c r="M55" s="15">
        <f>SUM(M7:M53)</f>
        <v>0</v>
      </c>
      <c r="N55" s="15"/>
      <c r="O55" s="15"/>
      <c r="P55" s="15">
        <f>SUM(P7:P53)</f>
        <v>0</v>
      </c>
      <c r="Q55" s="16"/>
    </row>
    <row r="56" spans="1:18" s="14" customFormat="1" ht="16.5" customHeight="1">
      <c r="A56" s="150" t="s">
        <v>20</v>
      </c>
      <c r="B56" s="150"/>
      <c r="C56" s="7" t="e">
        <f>AVERAGE(C7:C53)/100*100</f>
        <v>#DIV/0!</v>
      </c>
      <c r="D56" s="7"/>
      <c r="E56" s="7" t="e">
        <f>AVERAGE(E7:E53)/100*100</f>
        <v>#DIV/0!</v>
      </c>
      <c r="F56" s="7"/>
      <c r="G56" s="7" t="e">
        <f>AVERAGE(G7:G53)/100*100</f>
        <v>#DIV/0!</v>
      </c>
      <c r="H56" s="7"/>
      <c r="I56" s="7" t="e">
        <f>AVERAGE(I7:I53)/100*100</f>
        <v>#DIV/0!</v>
      </c>
      <c r="J56" s="7"/>
      <c r="K56" s="7" t="e">
        <f>AVERAGE(K7:K53)/100*100</f>
        <v>#DIV/0!</v>
      </c>
      <c r="L56" s="7"/>
      <c r="M56" s="7" t="e">
        <f>AVERAGE(M7:M53)/100*100</f>
        <v>#DIV/0!</v>
      </c>
      <c r="N56" s="7"/>
      <c r="O56" s="7"/>
      <c r="P56" s="7">
        <f>AVERAGE(P7:P53)/100*100</f>
        <v>0</v>
      </c>
    </row>
    <row r="57" spans="1:18" s="14" customFormat="1" ht="16.5" customHeight="1">
      <c r="A57" s="143" t="s">
        <v>21</v>
      </c>
      <c r="B57" s="143"/>
      <c r="C57" s="8" t="e">
        <f t="shared" ref="C57" si="30">(C64-C58)*100/C64</f>
        <v>#DIV/0!</v>
      </c>
      <c r="D57" s="8"/>
      <c r="E57" s="8" t="e">
        <f t="shared" ref="E57" si="31">(E64-E58)*100/E64</f>
        <v>#DIV/0!</v>
      </c>
      <c r="F57" s="8"/>
      <c r="G57" s="8" t="e">
        <f t="shared" ref="G57" si="32">(G64-G58)*100/G64</f>
        <v>#DIV/0!</v>
      </c>
      <c r="H57" s="8"/>
      <c r="I57" s="8" t="e">
        <f t="shared" ref="I57" si="33">(I64-I58)*100/I64</f>
        <v>#DIV/0!</v>
      </c>
      <c r="J57" s="8"/>
      <c r="K57" s="8" t="e">
        <f t="shared" ref="K57" si="34">(K64-K58)*100/K64</f>
        <v>#DIV/0!</v>
      </c>
      <c r="L57" s="8"/>
      <c r="M57" s="8" t="e">
        <f t="shared" ref="M57" si="35">(M64-M58)*100/M64</f>
        <v>#DIV/0!</v>
      </c>
      <c r="N57" s="8"/>
      <c r="O57" s="8"/>
      <c r="P57" s="8">
        <f t="shared" ref="P57" si="36">(P64-P58)*100/P64</f>
        <v>0</v>
      </c>
    </row>
    <row r="58" spans="1:18" s="14" customFormat="1" ht="16.5" customHeight="1">
      <c r="A58" s="143" t="s">
        <v>22</v>
      </c>
      <c r="B58" s="143"/>
      <c r="C58" s="9">
        <f>COUNTIF(C7:C53,"&lt;33")</f>
        <v>0</v>
      </c>
      <c r="D58" s="9"/>
      <c r="E58" s="9">
        <f>COUNTIF(E7:E53,"&lt;33")</f>
        <v>0</v>
      </c>
      <c r="F58" s="9"/>
      <c r="G58" s="9">
        <f>COUNTIF(G7:G53,"&lt;33")</f>
        <v>0</v>
      </c>
      <c r="H58" s="9"/>
      <c r="I58" s="9">
        <f>COUNTIF(I7:I53,"&lt;33")</f>
        <v>0</v>
      </c>
      <c r="J58" s="9"/>
      <c r="K58" s="9">
        <f>COUNTIF(K7:K53,"&lt;33")</f>
        <v>0</v>
      </c>
      <c r="L58" s="9"/>
      <c r="M58" s="9">
        <f>COUNTIF(M7:M53,"&lt;33")</f>
        <v>0</v>
      </c>
      <c r="N58" s="9"/>
      <c r="O58" s="9"/>
      <c r="P58" s="9">
        <f>COUNTIF(P7:P53,"&lt;33")</f>
        <v>47</v>
      </c>
    </row>
    <row r="59" spans="1:18" s="14" customFormat="1" ht="16.5" customHeight="1">
      <c r="A59" s="143" t="s">
        <v>23</v>
      </c>
      <c r="B59" s="143"/>
      <c r="C59" s="10">
        <f>COUNTIF(C7:C53,"&gt;=33")-C63-C62-C61-C60</f>
        <v>0</v>
      </c>
      <c r="D59" s="10"/>
      <c r="E59" s="10">
        <f>COUNTIF(E7:E53,"&gt;=33")-E63-E62-E61-E60</f>
        <v>0</v>
      </c>
      <c r="F59" s="10"/>
      <c r="G59" s="10">
        <f>COUNTIF(G7:G53,"&gt;=33")-G63-G62-G61-G60</f>
        <v>0</v>
      </c>
      <c r="H59" s="10"/>
      <c r="I59" s="10">
        <f>COUNTIF(I7:I53,"&gt;=33")-I63-I62-I61-I60</f>
        <v>0</v>
      </c>
      <c r="J59" s="10"/>
      <c r="K59" s="10">
        <f>COUNTIF(K7:K53,"&gt;=33")-K63-K62-K61-K60</f>
        <v>0</v>
      </c>
      <c r="L59" s="10"/>
      <c r="M59" s="10">
        <f>COUNTIF(M7:M53,"&gt;=33")-M63-M62-M61-M60</f>
        <v>0</v>
      </c>
      <c r="N59" s="10"/>
      <c r="O59" s="10"/>
      <c r="P59" s="10">
        <f>COUNTIF(P7:P53,"&gt;=33")-P63-P62-P61-P60</f>
        <v>0</v>
      </c>
    </row>
    <row r="60" spans="1:18" s="14" customFormat="1" ht="16.5" customHeight="1">
      <c r="A60" s="143" t="s">
        <v>24</v>
      </c>
      <c r="B60" s="143"/>
      <c r="C60" s="10">
        <f>COUNTIF(C7:C53,"&gt;=60")-C63-C62-C61</f>
        <v>0</v>
      </c>
      <c r="D60" s="10"/>
      <c r="E60" s="10">
        <f>COUNTIF(E7:E53,"&gt;=60")-E63-E62-E61</f>
        <v>0</v>
      </c>
      <c r="F60" s="10"/>
      <c r="G60" s="10">
        <f>COUNTIF(G7:G53,"&gt;=60")-G63-G62-G61</f>
        <v>0</v>
      </c>
      <c r="H60" s="10"/>
      <c r="I60" s="10">
        <f>COUNTIF(I7:I53,"&gt;=60")-I63-I62-I61</f>
        <v>0</v>
      </c>
      <c r="J60" s="10"/>
      <c r="K60" s="10">
        <f>COUNTIF(K7:K53,"&gt;=60")-K63-K62-K61</f>
        <v>0</v>
      </c>
      <c r="L60" s="10"/>
      <c r="M60" s="10">
        <f>COUNTIF(M7:M53,"&gt;=60")-M63-M62-M61</f>
        <v>0</v>
      </c>
      <c r="N60" s="10"/>
      <c r="O60" s="10"/>
      <c r="P60" s="10">
        <f>COUNTIF(P7:P53,"&gt;=60")-P63-P62-P61</f>
        <v>0</v>
      </c>
    </row>
    <row r="61" spans="1:18" s="14" customFormat="1" ht="16.5" customHeight="1">
      <c r="A61" s="143" t="s">
        <v>25</v>
      </c>
      <c r="B61" s="143"/>
      <c r="C61" s="10">
        <f>COUNTIF(C7:C53,"&gt;=75")-C63-C62</f>
        <v>0</v>
      </c>
      <c r="D61" s="10"/>
      <c r="E61" s="10">
        <f>COUNTIF(E7:E53,"&gt;=75")-E63-E62</f>
        <v>0</v>
      </c>
      <c r="F61" s="10"/>
      <c r="G61" s="10">
        <f>COUNTIF(G7:G53,"&gt;=75")-G63-G62</f>
        <v>0</v>
      </c>
      <c r="H61" s="10"/>
      <c r="I61" s="10">
        <f>COUNTIF(I7:I53,"&gt;=75")-I63-I62</f>
        <v>0</v>
      </c>
      <c r="J61" s="10"/>
      <c r="K61" s="10">
        <f>COUNTIF(K7:K53,"&gt;=75")-K63-K62</f>
        <v>0</v>
      </c>
      <c r="L61" s="10"/>
      <c r="M61" s="10">
        <f>COUNTIF(M7:M53,"&gt;=75")-M63-M62</f>
        <v>0</v>
      </c>
      <c r="N61" s="10"/>
      <c r="O61" s="10"/>
      <c r="P61" s="10">
        <f>COUNTIF(P7:P53,"&gt;=75")-P63-P62</f>
        <v>0</v>
      </c>
    </row>
    <row r="62" spans="1:18" s="14" customFormat="1" ht="16.5" customHeight="1">
      <c r="A62" s="143" t="s">
        <v>82</v>
      </c>
      <c r="B62" s="143"/>
      <c r="C62" s="10">
        <f>COUNTIF(C7:C53,"&gt;=90")-C63</f>
        <v>0</v>
      </c>
      <c r="D62" s="9"/>
      <c r="E62" s="10">
        <f>COUNTIF(E7:E53,"&gt;=90")-E63</f>
        <v>0</v>
      </c>
      <c r="F62" s="9"/>
      <c r="G62" s="10">
        <f>COUNTIF(G7:G53,"&gt;=90")-G63</f>
        <v>0</v>
      </c>
      <c r="H62" s="9"/>
      <c r="I62" s="10">
        <f>COUNTIF(I7:I53,"&gt;=90")-I63</f>
        <v>0</v>
      </c>
      <c r="J62" s="9"/>
      <c r="K62" s="10">
        <f>COUNTIF(K7:K53,"&gt;=90")-K63</f>
        <v>0</v>
      </c>
      <c r="L62" s="9"/>
      <c r="M62" s="10">
        <f>COUNTIF(M7:M53,"&gt;=90")-M63</f>
        <v>0</v>
      </c>
      <c r="N62" s="9"/>
      <c r="O62" s="9"/>
      <c r="P62" s="10">
        <f>COUNTIF(P7:P53,"&gt;=90")-P63</f>
        <v>0</v>
      </c>
    </row>
    <row r="63" spans="1:18" s="14" customFormat="1" ht="16.5" customHeight="1">
      <c r="A63" s="148" t="s">
        <v>83</v>
      </c>
      <c r="B63" s="143"/>
      <c r="C63" s="9">
        <f>COUNTIF(C7:C53,"&gt;95")</f>
        <v>0</v>
      </c>
      <c r="D63" s="9"/>
      <c r="E63" s="9">
        <f>COUNTIF(E7:E53,"&gt;95")</f>
        <v>0</v>
      </c>
      <c r="F63" s="9"/>
      <c r="G63" s="9">
        <f>COUNTIF(G7:G53,"&gt;95")</f>
        <v>0</v>
      </c>
      <c r="H63" s="9"/>
      <c r="I63" s="9">
        <f>COUNTIF(I7:I53,"&gt;95")</f>
        <v>0</v>
      </c>
      <c r="J63" s="9"/>
      <c r="K63" s="9">
        <f>COUNTIF(K7:K53,"&gt;95")</f>
        <v>0</v>
      </c>
      <c r="L63" s="9"/>
      <c r="M63" s="9">
        <f>COUNTIF(M7:M53,"&gt;95")</f>
        <v>0</v>
      </c>
      <c r="N63" s="9"/>
      <c r="O63" s="9"/>
      <c r="P63" s="9">
        <f>COUNTIF(P7:P53,"&gt;95")</f>
        <v>0</v>
      </c>
    </row>
    <row r="64" spans="1:18" s="14" customFormat="1" ht="16.5" customHeight="1">
      <c r="A64" s="143" t="s">
        <v>26</v>
      </c>
      <c r="B64" s="143"/>
      <c r="C64" s="10">
        <f>SUM(C58:C63)</f>
        <v>0</v>
      </c>
      <c r="D64" s="10"/>
      <c r="E64" s="10">
        <f>SUM(E58:E63)</f>
        <v>0</v>
      </c>
      <c r="F64" s="10"/>
      <c r="G64" s="10">
        <f>SUM(G58:G63)</f>
        <v>0</v>
      </c>
      <c r="H64" s="10"/>
      <c r="I64" s="10">
        <f>SUM(I58:I63)</f>
        <v>0</v>
      </c>
      <c r="J64" s="10"/>
      <c r="K64" s="10">
        <f>SUM(K58:K63)</f>
        <v>0</v>
      </c>
      <c r="L64" s="10"/>
      <c r="M64" s="10">
        <f>SUM(M58:M63)</f>
        <v>0</v>
      </c>
      <c r="N64" s="10"/>
      <c r="O64" s="10"/>
      <c r="P64" s="10">
        <f>SUM(P58:P63)</f>
        <v>47</v>
      </c>
    </row>
    <row r="65" spans="1:18">
      <c r="B65" s="106">
        <v>0.4</v>
      </c>
      <c r="C65" s="2">
        <f>COUNTIF(C7:C53,"&lt;40")</f>
        <v>0</v>
      </c>
      <c r="E65" s="2">
        <f>COUNTIF(E7:E53,"&lt;40")</f>
        <v>0</v>
      </c>
      <c r="G65" s="2">
        <f>COUNTIF(G7:G53,"&lt;40")</f>
        <v>0</v>
      </c>
      <c r="I65" s="2">
        <f>COUNTIF(I7:I53,"&lt;40")</f>
        <v>0</v>
      </c>
      <c r="K65" s="2">
        <f>COUNTIF(K7:K53,"&lt;40")</f>
        <v>0</v>
      </c>
      <c r="M65" s="2">
        <f>COUNTIF(M7:M53,"&lt;40")</f>
        <v>0</v>
      </c>
      <c r="P65" s="2">
        <f>COUNTIF(P7:P53,"&lt;40")</f>
        <v>47</v>
      </c>
    </row>
    <row r="66" spans="1:18">
      <c r="B66" s="106">
        <v>0.6</v>
      </c>
      <c r="C66" s="2">
        <f>COUNTIF(C7:C53,"&lt;40")</f>
        <v>0</v>
      </c>
      <c r="E66" s="2">
        <f>COUNTIF(E7:E53,"&lt;40")</f>
        <v>0</v>
      </c>
      <c r="G66" s="2">
        <f>COUNTIF(G7:G53,"&lt;40")</f>
        <v>0</v>
      </c>
      <c r="I66" s="2">
        <f>COUNTIF(I7:I53,"&lt;40")</f>
        <v>0</v>
      </c>
      <c r="K66" s="2">
        <f>COUNTIF(K7:K53,"&lt;40")</f>
        <v>0</v>
      </c>
      <c r="M66" s="2">
        <f>COUNTIF(M7:M53,"&lt;40")</f>
        <v>0</v>
      </c>
      <c r="P66" s="2">
        <f>COUNTIF(P7:P53,"&lt;40")</f>
        <v>47</v>
      </c>
    </row>
    <row r="67" spans="1:18" ht="12.75" customHeight="1">
      <c r="A67" s="140" t="s">
        <v>27</v>
      </c>
      <c r="B67" s="140"/>
      <c r="C67" s="140" t="s">
        <v>28</v>
      </c>
      <c r="D67" s="140"/>
      <c r="E67" s="140" t="s">
        <v>33</v>
      </c>
      <c r="F67" s="140" t="s">
        <v>30</v>
      </c>
      <c r="G67" s="140"/>
      <c r="H67" s="139" t="s">
        <v>31</v>
      </c>
      <c r="I67" s="139"/>
      <c r="J67" s="17"/>
      <c r="K67" s="139" t="s">
        <v>21</v>
      </c>
      <c r="L67" s="138" t="s">
        <v>34</v>
      </c>
      <c r="M67" s="138" t="s">
        <v>23</v>
      </c>
      <c r="N67" s="138" t="s">
        <v>24</v>
      </c>
      <c r="O67" s="138" t="s">
        <v>25</v>
      </c>
      <c r="P67" s="138" t="s">
        <v>35</v>
      </c>
      <c r="Q67" s="138" t="s">
        <v>35</v>
      </c>
      <c r="R67" s="147" t="s">
        <v>32</v>
      </c>
    </row>
    <row r="68" spans="1:18" ht="17.25" customHeight="1">
      <c r="A68" s="140"/>
      <c r="B68" s="140"/>
      <c r="C68" s="140"/>
      <c r="D68" s="140"/>
      <c r="E68" s="140"/>
      <c r="F68" s="140"/>
      <c r="G68" s="140"/>
      <c r="H68" s="139"/>
      <c r="I68" s="139"/>
      <c r="J68" s="17"/>
      <c r="K68" s="139"/>
      <c r="L68" s="138"/>
      <c r="M68" s="138"/>
      <c r="N68" s="138"/>
      <c r="O68" s="138"/>
      <c r="P68" s="138"/>
      <c r="Q68" s="138"/>
      <c r="R68" s="147"/>
    </row>
    <row r="69" spans="1:18" ht="15" customHeight="1">
      <c r="A69" s="141"/>
      <c r="B69" s="142"/>
      <c r="C69" s="136" t="s">
        <v>64</v>
      </c>
      <c r="D69" s="136"/>
      <c r="E69" s="17" t="s">
        <v>11</v>
      </c>
      <c r="F69" s="17"/>
      <c r="G69" s="19">
        <f>C55</f>
        <v>0</v>
      </c>
      <c r="H69" s="17"/>
      <c r="I69" s="20" t="e">
        <f>C56</f>
        <v>#DIV/0!</v>
      </c>
      <c r="J69" s="17"/>
      <c r="K69" s="20" t="e">
        <f>C57</f>
        <v>#DIV/0!</v>
      </c>
      <c r="L69" s="17">
        <f>C58</f>
        <v>0</v>
      </c>
      <c r="M69" s="19">
        <f>C59</f>
        <v>0</v>
      </c>
      <c r="N69" s="19">
        <f>C59</f>
        <v>0</v>
      </c>
      <c r="O69" s="21">
        <f>C61</f>
        <v>0</v>
      </c>
      <c r="P69" s="18">
        <f>C62</f>
        <v>0</v>
      </c>
      <c r="Q69" s="18">
        <f>C63</f>
        <v>0</v>
      </c>
      <c r="R69" s="21">
        <f>C64</f>
        <v>0</v>
      </c>
    </row>
    <row r="70" spans="1:18" ht="15" customHeight="1">
      <c r="A70" s="141"/>
      <c r="B70" s="142"/>
      <c r="C70" s="136" t="s">
        <v>63</v>
      </c>
      <c r="D70" s="136"/>
      <c r="E70" s="17" t="s">
        <v>10</v>
      </c>
      <c r="F70" s="17"/>
      <c r="G70" s="19">
        <f>E55</f>
        <v>0</v>
      </c>
      <c r="H70" s="17"/>
      <c r="I70" s="20" t="e">
        <f>E56</f>
        <v>#DIV/0!</v>
      </c>
      <c r="J70" s="17"/>
      <c r="K70" s="20" t="e">
        <f>E57</f>
        <v>#DIV/0!</v>
      </c>
      <c r="L70" s="17">
        <f>E58</f>
        <v>0</v>
      </c>
      <c r="M70" s="19">
        <f>E59</f>
        <v>0</v>
      </c>
      <c r="N70" s="19">
        <f>E60</f>
        <v>0</v>
      </c>
      <c r="O70" s="21">
        <f>E61</f>
        <v>0</v>
      </c>
      <c r="P70" s="18">
        <f>E62</f>
        <v>0</v>
      </c>
      <c r="Q70" s="18">
        <f>E63</f>
        <v>0</v>
      </c>
      <c r="R70" s="21">
        <f>E64</f>
        <v>0</v>
      </c>
    </row>
    <row r="71" spans="1:18" ht="15" customHeight="1">
      <c r="A71" s="141"/>
      <c r="B71" s="142"/>
      <c r="C71" s="136" t="s">
        <v>65</v>
      </c>
      <c r="D71" s="136"/>
      <c r="E71" s="17" t="s">
        <v>12</v>
      </c>
      <c r="F71" s="17"/>
      <c r="G71" s="19">
        <f>G55</f>
        <v>0</v>
      </c>
      <c r="H71" s="17"/>
      <c r="I71" s="20" t="e">
        <f>G56</f>
        <v>#DIV/0!</v>
      </c>
      <c r="J71" s="17"/>
      <c r="K71" s="20" t="e">
        <f>G57</f>
        <v>#DIV/0!</v>
      </c>
      <c r="L71" s="17">
        <f>G58</f>
        <v>0</v>
      </c>
      <c r="M71" s="19">
        <f>G59</f>
        <v>0</v>
      </c>
      <c r="N71" s="19">
        <f>G60</f>
        <v>0</v>
      </c>
      <c r="O71" s="21">
        <f>G61</f>
        <v>0</v>
      </c>
      <c r="P71" s="18">
        <f>G62</f>
        <v>0</v>
      </c>
      <c r="Q71" s="18">
        <f>G63</f>
        <v>0</v>
      </c>
      <c r="R71" s="21">
        <f>G64</f>
        <v>0</v>
      </c>
    </row>
    <row r="72" spans="1:18" ht="15" customHeight="1">
      <c r="A72" s="141"/>
      <c r="B72" s="142"/>
      <c r="C72" s="136" t="s">
        <v>66</v>
      </c>
      <c r="D72" s="136"/>
      <c r="E72" s="17" t="s">
        <v>18</v>
      </c>
      <c r="F72" s="17"/>
      <c r="G72" s="19">
        <f>I55</f>
        <v>0</v>
      </c>
      <c r="H72" s="17"/>
      <c r="I72" s="20" t="e">
        <f>I56</f>
        <v>#DIV/0!</v>
      </c>
      <c r="J72" s="17"/>
      <c r="K72" s="20" t="e">
        <f>I57</f>
        <v>#DIV/0!</v>
      </c>
      <c r="L72" s="17">
        <f>I58</f>
        <v>0</v>
      </c>
      <c r="M72" s="19">
        <f>I59</f>
        <v>0</v>
      </c>
      <c r="N72" s="19">
        <f>I60</f>
        <v>0</v>
      </c>
      <c r="O72" s="21">
        <f>I61</f>
        <v>0</v>
      </c>
      <c r="P72" s="18">
        <f>I62</f>
        <v>0</v>
      </c>
      <c r="Q72" s="18">
        <f>I63</f>
        <v>0</v>
      </c>
      <c r="R72" s="21">
        <f>I64</f>
        <v>0</v>
      </c>
    </row>
    <row r="73" spans="1:18" ht="15" customHeight="1">
      <c r="A73" s="137" t="s">
        <v>93</v>
      </c>
      <c r="B73" s="137"/>
      <c r="C73" s="136" t="s">
        <v>68</v>
      </c>
      <c r="D73" s="136"/>
      <c r="E73" s="17" t="s">
        <v>13</v>
      </c>
      <c r="F73" s="17"/>
      <c r="G73" s="19">
        <f>K55</f>
        <v>0</v>
      </c>
      <c r="H73" s="17"/>
      <c r="I73" s="20" t="e">
        <f>K56</f>
        <v>#DIV/0!</v>
      </c>
      <c r="J73" s="17"/>
      <c r="K73" s="20" t="e">
        <f>K57</f>
        <v>#DIV/0!</v>
      </c>
      <c r="L73" s="17">
        <f>K58</f>
        <v>0</v>
      </c>
      <c r="M73" s="19">
        <f>K59</f>
        <v>0</v>
      </c>
      <c r="N73" s="19">
        <f>K60</f>
        <v>0</v>
      </c>
      <c r="O73" s="21">
        <f>K61</f>
        <v>0</v>
      </c>
      <c r="P73" s="18">
        <f>K62</f>
        <v>0</v>
      </c>
      <c r="Q73" s="18">
        <f>K63</f>
        <v>0</v>
      </c>
      <c r="R73" s="21">
        <f>K64</f>
        <v>0</v>
      </c>
    </row>
    <row r="74" spans="1:18" ht="15" customHeight="1">
      <c r="A74" s="137" t="s">
        <v>92</v>
      </c>
      <c r="B74" s="137"/>
      <c r="C74" s="136" t="s">
        <v>69</v>
      </c>
      <c r="D74" s="136"/>
      <c r="E74" s="17" t="s">
        <v>14</v>
      </c>
      <c r="F74" s="17"/>
      <c r="G74" s="19">
        <f>M55</f>
        <v>0</v>
      </c>
      <c r="H74" s="17"/>
      <c r="I74" s="20" t="e">
        <f>M56</f>
        <v>#DIV/0!</v>
      </c>
      <c r="J74" s="17"/>
      <c r="K74" s="20" t="e">
        <f>M57</f>
        <v>#DIV/0!</v>
      </c>
      <c r="L74" s="17">
        <f>M58</f>
        <v>0</v>
      </c>
      <c r="M74" s="19">
        <f>M59</f>
        <v>0</v>
      </c>
      <c r="N74" s="19">
        <f>M60</f>
        <v>0</v>
      </c>
      <c r="O74" s="21">
        <f>M61</f>
        <v>0</v>
      </c>
      <c r="P74" s="18">
        <f>M62</f>
        <v>0</v>
      </c>
      <c r="Q74" s="18">
        <f>M63</f>
        <v>0</v>
      </c>
      <c r="R74" s="21">
        <f>M64</f>
        <v>0</v>
      </c>
    </row>
    <row r="75" spans="1:18">
      <c r="C75" s="91"/>
      <c r="E75" s="91"/>
      <c r="G75" s="91"/>
      <c r="I75" s="91"/>
      <c r="K75" s="91"/>
      <c r="M75" s="91"/>
    </row>
    <row r="76" spans="1:18">
      <c r="C76" s="91"/>
      <c r="E76" s="91"/>
      <c r="G76" s="91"/>
      <c r="I76" s="91"/>
      <c r="K76" s="91"/>
      <c r="M76" s="91"/>
    </row>
    <row r="77" spans="1:18" s="22" customFormat="1">
      <c r="B77" s="108" t="s">
        <v>36</v>
      </c>
      <c r="C77" s="135" t="s">
        <v>37</v>
      </c>
      <c r="D77" s="135"/>
      <c r="E77" s="135"/>
      <c r="F77" s="5"/>
      <c r="G77" s="5"/>
      <c r="H77" s="5"/>
      <c r="I77" s="5"/>
      <c r="J77" s="5" t="s">
        <v>38</v>
      </c>
      <c r="K77" s="5"/>
      <c r="L77" s="5"/>
      <c r="M77" s="5"/>
      <c r="N77" s="5"/>
      <c r="P77" s="22" t="s">
        <v>39</v>
      </c>
    </row>
  </sheetData>
  <mergeCells count="57">
    <mergeCell ref="R67:R68"/>
    <mergeCell ref="A1:R1"/>
    <mergeCell ref="A2:R2"/>
    <mergeCell ref="A3:R3"/>
    <mergeCell ref="A4:R4"/>
    <mergeCell ref="A5:A6"/>
    <mergeCell ref="B5:B6"/>
    <mergeCell ref="C5:D5"/>
    <mergeCell ref="E5:F5"/>
    <mergeCell ref="G5:H5"/>
    <mergeCell ref="I5:J5"/>
    <mergeCell ref="A60:B60"/>
    <mergeCell ref="K5:L5"/>
    <mergeCell ref="M5:N5"/>
    <mergeCell ref="Q5:Q6"/>
    <mergeCell ref="R5:R6"/>
    <mergeCell ref="P5:P6"/>
    <mergeCell ref="A58:B58"/>
    <mergeCell ref="C54:D54"/>
    <mergeCell ref="E54:F54"/>
    <mergeCell ref="G54:H54"/>
    <mergeCell ref="I54:J54"/>
    <mergeCell ref="M54:N54"/>
    <mergeCell ref="A55:B55"/>
    <mergeCell ref="A56:B56"/>
    <mergeCell ref="A57:B57"/>
    <mergeCell ref="K54:L54"/>
    <mergeCell ref="A63:B63"/>
    <mergeCell ref="A70:B70"/>
    <mergeCell ref="C70:D70"/>
    <mergeCell ref="F67:G68"/>
    <mergeCell ref="A59:B59"/>
    <mergeCell ref="A61:B61"/>
    <mergeCell ref="A62:B62"/>
    <mergeCell ref="A64:B64"/>
    <mergeCell ref="A67:B68"/>
    <mergeCell ref="Q67:Q68"/>
    <mergeCell ref="A69:B69"/>
    <mergeCell ref="C69:D69"/>
    <mergeCell ref="L67:L68"/>
    <mergeCell ref="M67:M68"/>
    <mergeCell ref="N67:N68"/>
    <mergeCell ref="H67:I68"/>
    <mergeCell ref="K67:K68"/>
    <mergeCell ref="E67:E68"/>
    <mergeCell ref="O67:O68"/>
    <mergeCell ref="P67:P68"/>
    <mergeCell ref="C67:D68"/>
    <mergeCell ref="A74:B74"/>
    <mergeCell ref="C74:D74"/>
    <mergeCell ref="C77:E77"/>
    <mergeCell ref="A71:B71"/>
    <mergeCell ref="C71:D71"/>
    <mergeCell ref="A72:B72"/>
    <mergeCell ref="C72:D72"/>
    <mergeCell ref="A73:B73"/>
    <mergeCell ref="C73:D73"/>
  </mergeCells>
  <pageMargins left="0.7" right="0.34" top="0.45" bottom="0.42" header="0.3" footer="0.3"/>
  <pageSetup paperSize="9" scale="65" orientation="portrait" verticalDpi="10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S76"/>
  <sheetViews>
    <sheetView view="pageBreakPreview" topLeftCell="A43" zoomScaleSheetLayoutView="100" workbookViewId="0">
      <selection activeCell="B47" sqref="B47:R53"/>
    </sheetView>
  </sheetViews>
  <sheetFormatPr defaultColWidth="9.140625" defaultRowHeight="12.75"/>
  <cols>
    <col min="1" max="1" width="4.7109375" style="1" bestFit="1" customWidth="1"/>
    <col min="2" max="2" width="30.28515625" style="1" bestFit="1" customWidth="1"/>
    <col min="3" max="3" width="7.7109375" style="2" customWidth="1"/>
    <col min="4" max="4" width="3.28515625" style="2" customWidth="1"/>
    <col min="5" max="5" width="7.7109375" style="2" customWidth="1"/>
    <col min="6" max="6" width="3.28515625" style="2" customWidth="1"/>
    <col min="7" max="7" width="7.7109375" style="2" customWidth="1"/>
    <col min="8" max="8" width="3.28515625" style="2" customWidth="1"/>
    <col min="9" max="9" width="7.7109375" style="2" customWidth="1"/>
    <col min="10" max="10" width="3.28515625" style="2" customWidth="1"/>
    <col min="11" max="11" width="8.140625" style="2" customWidth="1"/>
    <col min="12" max="12" width="4.140625" style="2" customWidth="1"/>
    <col min="13" max="13" width="7.7109375" style="2" customWidth="1"/>
    <col min="14" max="14" width="3.28515625" style="2" customWidth="1"/>
    <col min="15" max="15" width="7.7109375" style="1" customWidth="1"/>
    <col min="16" max="16" width="8.5703125" style="1" customWidth="1"/>
    <col min="17" max="17" width="3.7109375" style="1" customWidth="1"/>
    <col min="18" max="18" width="4.140625" style="1" customWidth="1"/>
    <col min="19" max="16384" width="9.140625" style="1"/>
  </cols>
  <sheetData>
    <row r="1" spans="1:19">
      <c r="A1" s="135" t="str">
        <f>TITLE!A1</f>
        <v>PM SHRI SCHOOL JAWAHAR NAVODAYA VIDYALAYA, RAJKOT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</row>
    <row r="2" spans="1:19">
      <c r="A2" s="135" t="str">
        <f>TITLE!A2</f>
        <v>CONSOLIDATED RESULT 2025-26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</row>
    <row r="3" spans="1:19">
      <c r="A3" s="135" t="str">
        <f>TITLE!A3</f>
        <v>TERM-1/ MID TERM ___________________-2025-26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19">
      <c r="A4" s="149" t="s">
        <v>60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</row>
    <row r="5" spans="1:19" ht="12.75" customHeight="1">
      <c r="A5" s="145" t="s">
        <v>8</v>
      </c>
      <c r="B5" s="145" t="s">
        <v>9</v>
      </c>
      <c r="C5" s="145" t="s">
        <v>49</v>
      </c>
      <c r="D5" s="145"/>
      <c r="E5" s="145" t="s">
        <v>10</v>
      </c>
      <c r="F5" s="145"/>
      <c r="G5" s="145" t="s">
        <v>12</v>
      </c>
      <c r="H5" s="145"/>
      <c r="I5" s="145" t="s">
        <v>18</v>
      </c>
      <c r="J5" s="145"/>
      <c r="K5" s="145" t="s">
        <v>13</v>
      </c>
      <c r="L5" s="145"/>
      <c r="M5" s="145" t="s">
        <v>14</v>
      </c>
      <c r="N5" s="145"/>
      <c r="O5" s="4" t="s">
        <v>15</v>
      </c>
      <c r="P5" s="133" t="s">
        <v>16</v>
      </c>
      <c r="Q5" s="144" t="s">
        <v>17</v>
      </c>
      <c r="R5" s="144" t="s">
        <v>29</v>
      </c>
    </row>
    <row r="6" spans="1:19" ht="22.5" customHeight="1">
      <c r="A6" s="145"/>
      <c r="B6" s="145"/>
      <c r="C6" s="3">
        <v>100</v>
      </c>
      <c r="D6" s="6" t="s">
        <v>17</v>
      </c>
      <c r="E6" s="3">
        <v>100</v>
      </c>
      <c r="F6" s="6" t="s">
        <v>17</v>
      </c>
      <c r="G6" s="3">
        <v>100</v>
      </c>
      <c r="H6" s="6" t="s">
        <v>17</v>
      </c>
      <c r="I6" s="3">
        <v>100</v>
      </c>
      <c r="J6" s="6" t="s">
        <v>17</v>
      </c>
      <c r="K6" s="3">
        <v>100</v>
      </c>
      <c r="L6" s="6" t="s">
        <v>17</v>
      </c>
      <c r="M6" s="3">
        <v>100</v>
      </c>
      <c r="N6" s="6" t="s">
        <v>17</v>
      </c>
      <c r="O6" s="3">
        <f>SUM(C6:M6)</f>
        <v>600</v>
      </c>
      <c r="P6" s="134"/>
      <c r="Q6" s="144"/>
      <c r="R6" s="144"/>
    </row>
    <row r="7" spans="1:19" s="14" customFormat="1" ht="16.5" customHeight="1">
      <c r="A7" s="11">
        <v>901</v>
      </c>
      <c r="B7" s="26">
        <f>'STUDENT NAMES'!G2</f>
        <v>0</v>
      </c>
      <c r="C7" s="49"/>
      <c r="D7" s="12" t="e">
        <f t="shared" ref="D7:D44" si="0">RANK(C7,$C$7:$C$53,0)</f>
        <v>#N/A</v>
      </c>
      <c r="E7" s="49"/>
      <c r="F7" s="12" t="e">
        <f t="shared" ref="F7:F44" si="1">RANK(E7,$E$7:$E$53,0)</f>
        <v>#N/A</v>
      </c>
      <c r="G7" s="49"/>
      <c r="H7" s="12" t="e">
        <f t="shared" ref="H7:H44" si="2">RANK(G7,$G$7:$G$53,0)</f>
        <v>#N/A</v>
      </c>
      <c r="I7" s="49"/>
      <c r="J7" s="12" t="e">
        <f t="shared" ref="J7:J44" si="3">RANK(I7,$I$7:$I$53,0)</f>
        <v>#N/A</v>
      </c>
      <c r="K7" s="49"/>
      <c r="L7" s="12" t="e">
        <f t="shared" ref="L7:L44" si="4">RANK(K7,$K$7:$K$53,0)</f>
        <v>#N/A</v>
      </c>
      <c r="M7" s="49"/>
      <c r="N7" s="12" t="e">
        <f t="shared" ref="N7:N44" si="5">RANK(M7,$M$7:$M$53,0)</f>
        <v>#N/A</v>
      </c>
      <c r="O7" s="12">
        <f>C7+E7+G7+I7+K7+M7</f>
        <v>0</v>
      </c>
      <c r="P7" s="13">
        <f>(O7/600)*100</f>
        <v>0</v>
      </c>
      <c r="Q7" s="12">
        <f t="shared" ref="Q7:Q44" si="6">RANK(P7,$P$7:$P$53,0)</f>
        <v>1</v>
      </c>
      <c r="R7" s="11" t="str">
        <f>IF(P7&gt;=91,"A1",IF(P7&gt;=81,"A2",IF(P7&gt;=71,"B1",IF(P7&gt;=61,"B2",IF(P7&gt;=51,"C1",IF(P7&gt;=41,"C2",IF(P7&gt;=33,"D",IF(P7&gt;=21,"E1","E2"))))))))</f>
        <v>E2</v>
      </c>
      <c r="S7" s="40"/>
    </row>
    <row r="8" spans="1:19" s="14" customFormat="1" ht="16.5" customHeight="1">
      <c r="A8" s="11">
        <v>902</v>
      </c>
      <c r="B8" s="26">
        <f>'STUDENT NAMES'!G3</f>
        <v>0</v>
      </c>
      <c r="C8" s="49"/>
      <c r="D8" s="12" t="e">
        <f t="shared" si="0"/>
        <v>#N/A</v>
      </c>
      <c r="E8" s="49"/>
      <c r="F8" s="12" t="e">
        <f t="shared" si="1"/>
        <v>#N/A</v>
      </c>
      <c r="G8" s="49"/>
      <c r="H8" s="12" t="e">
        <f t="shared" si="2"/>
        <v>#N/A</v>
      </c>
      <c r="I8" s="49"/>
      <c r="J8" s="12" t="e">
        <f t="shared" si="3"/>
        <v>#N/A</v>
      </c>
      <c r="K8" s="49"/>
      <c r="L8" s="12" t="e">
        <f t="shared" si="4"/>
        <v>#N/A</v>
      </c>
      <c r="M8" s="49"/>
      <c r="N8" s="12" t="e">
        <f t="shared" si="5"/>
        <v>#N/A</v>
      </c>
      <c r="O8" s="12">
        <f t="shared" ref="O8:O43" si="7">C8+E8+G8+I8+K8+M8</f>
        <v>0</v>
      </c>
      <c r="P8" s="13">
        <f t="shared" ref="P8:P44" si="8">(O8/600)*100</f>
        <v>0</v>
      </c>
      <c r="Q8" s="12">
        <f t="shared" si="6"/>
        <v>1</v>
      </c>
      <c r="R8" s="11" t="str">
        <f t="shared" ref="R8:R34" si="9">IF(P8&gt;=91,"A1",IF(P8&gt;=81,"A2",IF(P8&gt;=71,"B1",IF(P8&gt;=61,"B2",IF(P8&gt;=51,"C1",IF(P8&gt;=41,"C2",IF(P8&gt;=33,"D",IF(P8&gt;=21,"E1","E2"))))))))</f>
        <v>E2</v>
      </c>
      <c r="S8" s="40"/>
    </row>
    <row r="9" spans="1:19" s="14" customFormat="1" ht="16.5" customHeight="1">
      <c r="A9" s="11">
        <v>903</v>
      </c>
      <c r="B9" s="26">
        <f>'STUDENT NAMES'!G4</f>
        <v>0</v>
      </c>
      <c r="C9" s="49"/>
      <c r="D9" s="12" t="e">
        <f t="shared" si="0"/>
        <v>#N/A</v>
      </c>
      <c r="E9" s="49"/>
      <c r="F9" s="12" t="e">
        <f t="shared" si="1"/>
        <v>#N/A</v>
      </c>
      <c r="G9" s="49"/>
      <c r="H9" s="12" t="e">
        <f t="shared" si="2"/>
        <v>#N/A</v>
      </c>
      <c r="I9" s="49"/>
      <c r="J9" s="12" t="e">
        <f t="shared" si="3"/>
        <v>#N/A</v>
      </c>
      <c r="K9" s="49"/>
      <c r="L9" s="12" t="e">
        <f t="shared" si="4"/>
        <v>#N/A</v>
      </c>
      <c r="M9" s="49"/>
      <c r="N9" s="12" t="e">
        <f t="shared" si="5"/>
        <v>#N/A</v>
      </c>
      <c r="O9" s="12">
        <f t="shared" si="7"/>
        <v>0</v>
      </c>
      <c r="P9" s="13">
        <f t="shared" si="8"/>
        <v>0</v>
      </c>
      <c r="Q9" s="12">
        <f t="shared" si="6"/>
        <v>1</v>
      </c>
      <c r="R9" s="11" t="str">
        <f t="shared" si="9"/>
        <v>E2</v>
      </c>
      <c r="S9" s="40"/>
    </row>
    <row r="10" spans="1:19" s="14" customFormat="1" ht="16.5" customHeight="1">
      <c r="A10" s="11">
        <v>904</v>
      </c>
      <c r="B10" s="26">
        <f>'STUDENT NAMES'!G5</f>
        <v>0</v>
      </c>
      <c r="C10" s="49"/>
      <c r="D10" s="12" t="e">
        <f t="shared" si="0"/>
        <v>#N/A</v>
      </c>
      <c r="E10" s="49"/>
      <c r="F10" s="12" t="e">
        <f t="shared" si="1"/>
        <v>#N/A</v>
      </c>
      <c r="G10" s="49"/>
      <c r="H10" s="12" t="e">
        <f t="shared" si="2"/>
        <v>#N/A</v>
      </c>
      <c r="I10" s="49"/>
      <c r="J10" s="12" t="e">
        <f t="shared" si="3"/>
        <v>#N/A</v>
      </c>
      <c r="K10" s="49"/>
      <c r="L10" s="12" t="e">
        <f t="shared" si="4"/>
        <v>#N/A</v>
      </c>
      <c r="M10" s="49"/>
      <c r="N10" s="12" t="e">
        <f t="shared" si="5"/>
        <v>#N/A</v>
      </c>
      <c r="O10" s="12">
        <f t="shared" si="7"/>
        <v>0</v>
      </c>
      <c r="P10" s="13">
        <f t="shared" si="8"/>
        <v>0</v>
      </c>
      <c r="Q10" s="12">
        <f t="shared" si="6"/>
        <v>1</v>
      </c>
      <c r="R10" s="11" t="str">
        <f t="shared" si="9"/>
        <v>E2</v>
      </c>
      <c r="S10" s="40"/>
    </row>
    <row r="11" spans="1:19" s="14" customFormat="1" ht="16.5" customHeight="1">
      <c r="A11" s="11">
        <v>905</v>
      </c>
      <c r="B11" s="26">
        <f>'STUDENT NAMES'!G6</f>
        <v>0</v>
      </c>
      <c r="C11" s="49"/>
      <c r="D11" s="12" t="e">
        <f t="shared" si="0"/>
        <v>#N/A</v>
      </c>
      <c r="E11" s="49"/>
      <c r="F11" s="12" t="e">
        <f t="shared" si="1"/>
        <v>#N/A</v>
      </c>
      <c r="G11" s="49"/>
      <c r="H11" s="12" t="e">
        <f t="shared" si="2"/>
        <v>#N/A</v>
      </c>
      <c r="I11" s="49"/>
      <c r="J11" s="12" t="e">
        <f t="shared" si="3"/>
        <v>#N/A</v>
      </c>
      <c r="K11" s="49"/>
      <c r="L11" s="12" t="e">
        <f t="shared" si="4"/>
        <v>#N/A</v>
      </c>
      <c r="M11" s="49"/>
      <c r="N11" s="12" t="e">
        <f t="shared" si="5"/>
        <v>#N/A</v>
      </c>
      <c r="O11" s="12">
        <f t="shared" si="7"/>
        <v>0</v>
      </c>
      <c r="P11" s="13">
        <f t="shared" si="8"/>
        <v>0</v>
      </c>
      <c r="Q11" s="12">
        <f t="shared" si="6"/>
        <v>1</v>
      </c>
      <c r="R11" s="11" t="str">
        <f t="shared" si="9"/>
        <v>E2</v>
      </c>
      <c r="S11" s="40"/>
    </row>
    <row r="12" spans="1:19" s="14" customFormat="1" ht="16.5" customHeight="1">
      <c r="A12" s="11">
        <v>906</v>
      </c>
      <c r="B12" s="26">
        <f>'STUDENT NAMES'!G7</f>
        <v>0</v>
      </c>
      <c r="C12" s="49"/>
      <c r="D12" s="12" t="e">
        <f t="shared" si="0"/>
        <v>#N/A</v>
      </c>
      <c r="E12" s="49"/>
      <c r="F12" s="12" t="e">
        <f t="shared" si="1"/>
        <v>#N/A</v>
      </c>
      <c r="G12" s="49"/>
      <c r="H12" s="12" t="e">
        <f t="shared" si="2"/>
        <v>#N/A</v>
      </c>
      <c r="I12" s="49"/>
      <c r="J12" s="12" t="e">
        <f t="shared" si="3"/>
        <v>#N/A</v>
      </c>
      <c r="K12" s="49"/>
      <c r="L12" s="12" t="e">
        <f t="shared" si="4"/>
        <v>#N/A</v>
      </c>
      <c r="M12" s="49"/>
      <c r="N12" s="12" t="e">
        <f t="shared" si="5"/>
        <v>#N/A</v>
      </c>
      <c r="O12" s="12">
        <f t="shared" si="7"/>
        <v>0</v>
      </c>
      <c r="P12" s="13">
        <f t="shared" si="8"/>
        <v>0</v>
      </c>
      <c r="Q12" s="12">
        <f t="shared" si="6"/>
        <v>1</v>
      </c>
      <c r="R12" s="11" t="str">
        <f t="shared" si="9"/>
        <v>E2</v>
      </c>
      <c r="S12" s="40"/>
    </row>
    <row r="13" spans="1:19" s="31" customFormat="1" ht="16.5" customHeight="1">
      <c r="A13" s="11">
        <v>907</v>
      </c>
      <c r="B13" s="26">
        <f>'STUDENT NAMES'!G8</f>
        <v>0</v>
      </c>
      <c r="C13" s="49"/>
      <c r="D13" s="12" t="e">
        <f t="shared" si="0"/>
        <v>#N/A</v>
      </c>
      <c r="E13" s="49"/>
      <c r="F13" s="12" t="e">
        <f t="shared" si="1"/>
        <v>#N/A</v>
      </c>
      <c r="G13" s="49"/>
      <c r="H13" s="12" t="e">
        <f t="shared" si="2"/>
        <v>#N/A</v>
      </c>
      <c r="I13" s="49"/>
      <c r="J13" s="12" t="e">
        <f t="shared" si="3"/>
        <v>#N/A</v>
      </c>
      <c r="K13" s="49"/>
      <c r="L13" s="12" t="e">
        <f t="shared" si="4"/>
        <v>#N/A</v>
      </c>
      <c r="M13" s="49"/>
      <c r="N13" s="12" t="e">
        <f t="shared" si="5"/>
        <v>#N/A</v>
      </c>
      <c r="O13" s="12">
        <f t="shared" si="7"/>
        <v>0</v>
      </c>
      <c r="P13" s="13">
        <f t="shared" si="8"/>
        <v>0</v>
      </c>
      <c r="Q13" s="12">
        <f t="shared" si="6"/>
        <v>1</v>
      </c>
      <c r="R13" s="11" t="str">
        <f t="shared" si="9"/>
        <v>E2</v>
      </c>
      <c r="S13" s="40"/>
    </row>
    <row r="14" spans="1:19" s="31" customFormat="1" ht="16.5" customHeight="1">
      <c r="A14" s="11">
        <v>908</v>
      </c>
      <c r="B14" s="26">
        <f>'STUDENT NAMES'!G9</f>
        <v>0</v>
      </c>
      <c r="C14" s="49"/>
      <c r="D14" s="12" t="e">
        <f t="shared" si="0"/>
        <v>#N/A</v>
      </c>
      <c r="E14" s="49"/>
      <c r="F14" s="12" t="e">
        <f t="shared" si="1"/>
        <v>#N/A</v>
      </c>
      <c r="G14" s="49"/>
      <c r="H14" s="12" t="e">
        <f t="shared" si="2"/>
        <v>#N/A</v>
      </c>
      <c r="I14" s="49"/>
      <c r="J14" s="12" t="e">
        <f t="shared" si="3"/>
        <v>#N/A</v>
      </c>
      <c r="K14" s="49"/>
      <c r="L14" s="12" t="e">
        <f t="shared" si="4"/>
        <v>#N/A</v>
      </c>
      <c r="M14" s="49"/>
      <c r="N14" s="12" t="e">
        <f t="shared" si="5"/>
        <v>#N/A</v>
      </c>
      <c r="O14" s="12">
        <f t="shared" si="7"/>
        <v>0</v>
      </c>
      <c r="P14" s="13">
        <f t="shared" si="8"/>
        <v>0</v>
      </c>
      <c r="Q14" s="12">
        <f t="shared" si="6"/>
        <v>1</v>
      </c>
      <c r="R14" s="11" t="str">
        <f t="shared" si="9"/>
        <v>E2</v>
      </c>
      <c r="S14" s="40"/>
    </row>
    <row r="15" spans="1:19" s="14" customFormat="1" ht="16.5" customHeight="1">
      <c r="A15" s="11">
        <v>909</v>
      </c>
      <c r="B15" s="26">
        <f>'STUDENT NAMES'!G10</f>
        <v>0</v>
      </c>
      <c r="C15" s="49"/>
      <c r="D15" s="12" t="e">
        <f t="shared" si="0"/>
        <v>#N/A</v>
      </c>
      <c r="E15" s="49"/>
      <c r="F15" s="12" t="e">
        <f t="shared" si="1"/>
        <v>#N/A</v>
      </c>
      <c r="G15" s="49"/>
      <c r="H15" s="12" t="e">
        <f t="shared" si="2"/>
        <v>#N/A</v>
      </c>
      <c r="I15" s="49"/>
      <c r="J15" s="12" t="e">
        <f t="shared" si="3"/>
        <v>#N/A</v>
      </c>
      <c r="K15" s="49"/>
      <c r="L15" s="12" t="e">
        <f t="shared" si="4"/>
        <v>#N/A</v>
      </c>
      <c r="M15" s="49"/>
      <c r="N15" s="12" t="e">
        <f t="shared" si="5"/>
        <v>#N/A</v>
      </c>
      <c r="O15" s="12">
        <f t="shared" si="7"/>
        <v>0</v>
      </c>
      <c r="P15" s="13">
        <f t="shared" si="8"/>
        <v>0</v>
      </c>
      <c r="Q15" s="12">
        <f t="shared" si="6"/>
        <v>1</v>
      </c>
      <c r="R15" s="11" t="str">
        <f t="shared" si="9"/>
        <v>E2</v>
      </c>
      <c r="S15" s="40"/>
    </row>
    <row r="16" spans="1:19" s="14" customFormat="1" ht="16.5" customHeight="1">
      <c r="A16" s="11">
        <v>910</v>
      </c>
      <c r="B16" s="26">
        <f>'STUDENT NAMES'!G11</f>
        <v>0</v>
      </c>
      <c r="C16" s="49"/>
      <c r="D16" s="12" t="e">
        <f t="shared" si="0"/>
        <v>#N/A</v>
      </c>
      <c r="E16" s="49"/>
      <c r="F16" s="12" t="e">
        <f t="shared" si="1"/>
        <v>#N/A</v>
      </c>
      <c r="G16" s="49"/>
      <c r="H16" s="12" t="e">
        <f t="shared" si="2"/>
        <v>#N/A</v>
      </c>
      <c r="I16" s="49"/>
      <c r="J16" s="12" t="e">
        <f t="shared" si="3"/>
        <v>#N/A</v>
      </c>
      <c r="K16" s="49"/>
      <c r="L16" s="12" t="e">
        <f t="shared" si="4"/>
        <v>#N/A</v>
      </c>
      <c r="M16" s="49"/>
      <c r="N16" s="12" t="e">
        <f t="shared" si="5"/>
        <v>#N/A</v>
      </c>
      <c r="O16" s="12">
        <f t="shared" si="7"/>
        <v>0</v>
      </c>
      <c r="P16" s="13">
        <f t="shared" si="8"/>
        <v>0</v>
      </c>
      <c r="Q16" s="12">
        <f t="shared" si="6"/>
        <v>1</v>
      </c>
      <c r="R16" s="11" t="str">
        <f t="shared" si="9"/>
        <v>E2</v>
      </c>
      <c r="S16" s="40"/>
    </row>
    <row r="17" spans="1:19" s="14" customFormat="1" ht="16.5" customHeight="1">
      <c r="A17" s="11">
        <v>911</v>
      </c>
      <c r="B17" s="26">
        <f>'STUDENT NAMES'!G12</f>
        <v>0</v>
      </c>
      <c r="C17" s="49"/>
      <c r="D17" s="12" t="e">
        <f t="shared" si="0"/>
        <v>#N/A</v>
      </c>
      <c r="E17" s="49"/>
      <c r="F17" s="12" t="e">
        <f t="shared" si="1"/>
        <v>#N/A</v>
      </c>
      <c r="G17" s="49"/>
      <c r="H17" s="12" t="e">
        <f t="shared" si="2"/>
        <v>#N/A</v>
      </c>
      <c r="I17" s="49"/>
      <c r="J17" s="12" t="e">
        <f t="shared" si="3"/>
        <v>#N/A</v>
      </c>
      <c r="K17" s="49"/>
      <c r="L17" s="12" t="e">
        <f t="shared" si="4"/>
        <v>#N/A</v>
      </c>
      <c r="M17" s="49"/>
      <c r="N17" s="12" t="e">
        <f t="shared" si="5"/>
        <v>#N/A</v>
      </c>
      <c r="O17" s="12">
        <f t="shared" si="7"/>
        <v>0</v>
      </c>
      <c r="P17" s="13">
        <f t="shared" si="8"/>
        <v>0</v>
      </c>
      <c r="Q17" s="12">
        <f t="shared" si="6"/>
        <v>1</v>
      </c>
      <c r="R17" s="11" t="str">
        <f t="shared" si="9"/>
        <v>E2</v>
      </c>
      <c r="S17" s="40"/>
    </row>
    <row r="18" spans="1:19" s="14" customFormat="1" ht="16.5" customHeight="1">
      <c r="A18" s="11">
        <v>912</v>
      </c>
      <c r="B18" s="26">
        <f>'STUDENT NAMES'!G13</f>
        <v>0</v>
      </c>
      <c r="C18" s="49"/>
      <c r="D18" s="12" t="e">
        <f t="shared" si="0"/>
        <v>#N/A</v>
      </c>
      <c r="E18" s="49"/>
      <c r="F18" s="12" t="e">
        <f t="shared" si="1"/>
        <v>#N/A</v>
      </c>
      <c r="G18" s="49"/>
      <c r="H18" s="12" t="e">
        <f t="shared" si="2"/>
        <v>#N/A</v>
      </c>
      <c r="I18" s="49"/>
      <c r="J18" s="12" t="e">
        <f t="shared" si="3"/>
        <v>#N/A</v>
      </c>
      <c r="K18" s="49"/>
      <c r="L18" s="12" t="e">
        <f t="shared" si="4"/>
        <v>#N/A</v>
      </c>
      <c r="M18" s="49"/>
      <c r="N18" s="12" t="e">
        <f t="shared" si="5"/>
        <v>#N/A</v>
      </c>
      <c r="O18" s="12">
        <f t="shared" si="7"/>
        <v>0</v>
      </c>
      <c r="P18" s="13">
        <f t="shared" si="8"/>
        <v>0</v>
      </c>
      <c r="Q18" s="12">
        <f t="shared" si="6"/>
        <v>1</v>
      </c>
      <c r="R18" s="11" t="str">
        <f t="shared" si="9"/>
        <v>E2</v>
      </c>
      <c r="S18" s="40"/>
    </row>
    <row r="19" spans="1:19" s="14" customFormat="1" ht="16.5" customHeight="1">
      <c r="A19" s="11">
        <v>913</v>
      </c>
      <c r="B19" s="26">
        <f>'STUDENT NAMES'!G14</f>
        <v>0</v>
      </c>
      <c r="C19" s="49"/>
      <c r="D19" s="12" t="e">
        <f t="shared" si="0"/>
        <v>#N/A</v>
      </c>
      <c r="E19" s="49"/>
      <c r="F19" s="12" t="e">
        <f t="shared" si="1"/>
        <v>#N/A</v>
      </c>
      <c r="G19" s="49"/>
      <c r="H19" s="12" t="e">
        <f t="shared" si="2"/>
        <v>#N/A</v>
      </c>
      <c r="I19" s="49"/>
      <c r="J19" s="12" t="e">
        <f t="shared" si="3"/>
        <v>#N/A</v>
      </c>
      <c r="K19" s="49"/>
      <c r="L19" s="12" t="e">
        <f t="shared" si="4"/>
        <v>#N/A</v>
      </c>
      <c r="M19" s="49"/>
      <c r="N19" s="12" t="e">
        <f t="shared" si="5"/>
        <v>#N/A</v>
      </c>
      <c r="O19" s="12">
        <f t="shared" si="7"/>
        <v>0</v>
      </c>
      <c r="P19" s="13">
        <f t="shared" si="8"/>
        <v>0</v>
      </c>
      <c r="Q19" s="12">
        <f t="shared" si="6"/>
        <v>1</v>
      </c>
      <c r="R19" s="11" t="str">
        <f t="shared" si="9"/>
        <v>E2</v>
      </c>
      <c r="S19" s="40"/>
    </row>
    <row r="20" spans="1:19" s="31" customFormat="1" ht="16.5" customHeight="1">
      <c r="A20" s="11">
        <v>914</v>
      </c>
      <c r="B20" s="26">
        <f>'STUDENT NAMES'!G15</f>
        <v>0</v>
      </c>
      <c r="C20" s="49"/>
      <c r="D20" s="12" t="e">
        <f t="shared" si="0"/>
        <v>#N/A</v>
      </c>
      <c r="E20" s="49"/>
      <c r="F20" s="12" t="e">
        <f t="shared" si="1"/>
        <v>#N/A</v>
      </c>
      <c r="G20" s="49"/>
      <c r="H20" s="12" t="e">
        <f t="shared" si="2"/>
        <v>#N/A</v>
      </c>
      <c r="I20" s="49"/>
      <c r="J20" s="12" t="e">
        <f t="shared" si="3"/>
        <v>#N/A</v>
      </c>
      <c r="K20" s="49"/>
      <c r="L20" s="12" t="e">
        <f t="shared" si="4"/>
        <v>#N/A</v>
      </c>
      <c r="M20" s="49"/>
      <c r="N20" s="12" t="e">
        <f t="shared" si="5"/>
        <v>#N/A</v>
      </c>
      <c r="O20" s="12">
        <f t="shared" si="7"/>
        <v>0</v>
      </c>
      <c r="P20" s="13">
        <f t="shared" si="8"/>
        <v>0</v>
      </c>
      <c r="Q20" s="12">
        <f t="shared" si="6"/>
        <v>1</v>
      </c>
      <c r="R20" s="11" t="str">
        <f t="shared" si="9"/>
        <v>E2</v>
      </c>
      <c r="S20" s="40"/>
    </row>
    <row r="21" spans="1:19" s="14" customFormat="1" ht="16.5" customHeight="1">
      <c r="A21" s="11">
        <v>915</v>
      </c>
      <c r="B21" s="26">
        <f>'STUDENT NAMES'!G16</f>
        <v>0</v>
      </c>
      <c r="C21" s="49"/>
      <c r="D21" s="12" t="e">
        <f t="shared" si="0"/>
        <v>#N/A</v>
      </c>
      <c r="E21" s="49"/>
      <c r="F21" s="12" t="e">
        <f t="shared" si="1"/>
        <v>#N/A</v>
      </c>
      <c r="G21" s="49"/>
      <c r="H21" s="12" t="e">
        <f t="shared" si="2"/>
        <v>#N/A</v>
      </c>
      <c r="I21" s="49"/>
      <c r="J21" s="12" t="e">
        <f t="shared" si="3"/>
        <v>#N/A</v>
      </c>
      <c r="K21" s="49"/>
      <c r="L21" s="12" t="e">
        <f t="shared" si="4"/>
        <v>#N/A</v>
      </c>
      <c r="M21" s="49"/>
      <c r="N21" s="12" t="e">
        <f t="shared" si="5"/>
        <v>#N/A</v>
      </c>
      <c r="O21" s="12">
        <f t="shared" si="7"/>
        <v>0</v>
      </c>
      <c r="P21" s="13">
        <f t="shared" si="8"/>
        <v>0</v>
      </c>
      <c r="Q21" s="12">
        <f t="shared" si="6"/>
        <v>1</v>
      </c>
      <c r="R21" s="11" t="str">
        <f t="shared" si="9"/>
        <v>E2</v>
      </c>
      <c r="S21" s="40"/>
    </row>
    <row r="22" spans="1:19" s="14" customFormat="1" ht="16.5" customHeight="1">
      <c r="A22" s="11">
        <v>916</v>
      </c>
      <c r="B22" s="26">
        <f>'STUDENT NAMES'!G17</f>
        <v>0</v>
      </c>
      <c r="C22" s="49"/>
      <c r="D22" s="12" t="e">
        <f t="shared" si="0"/>
        <v>#N/A</v>
      </c>
      <c r="E22" s="49"/>
      <c r="F22" s="12" t="e">
        <f t="shared" si="1"/>
        <v>#N/A</v>
      </c>
      <c r="G22" s="49"/>
      <c r="H22" s="12" t="e">
        <f t="shared" si="2"/>
        <v>#N/A</v>
      </c>
      <c r="I22" s="49"/>
      <c r="J22" s="12" t="e">
        <f t="shared" si="3"/>
        <v>#N/A</v>
      </c>
      <c r="K22" s="49"/>
      <c r="L22" s="12" t="e">
        <f t="shared" si="4"/>
        <v>#N/A</v>
      </c>
      <c r="M22" s="49"/>
      <c r="N22" s="12" t="e">
        <f t="shared" si="5"/>
        <v>#N/A</v>
      </c>
      <c r="O22" s="12">
        <f t="shared" si="7"/>
        <v>0</v>
      </c>
      <c r="P22" s="13">
        <f t="shared" si="8"/>
        <v>0</v>
      </c>
      <c r="Q22" s="12">
        <f t="shared" si="6"/>
        <v>1</v>
      </c>
      <c r="R22" s="11" t="str">
        <f t="shared" si="9"/>
        <v>E2</v>
      </c>
      <c r="S22" s="40"/>
    </row>
    <row r="23" spans="1:19" s="14" customFormat="1" ht="16.5" customHeight="1">
      <c r="A23" s="11">
        <v>917</v>
      </c>
      <c r="B23" s="26">
        <f>'STUDENT NAMES'!G18</f>
        <v>0</v>
      </c>
      <c r="C23" s="49"/>
      <c r="D23" s="12" t="e">
        <f t="shared" si="0"/>
        <v>#N/A</v>
      </c>
      <c r="E23" s="49"/>
      <c r="F23" s="12" t="e">
        <f t="shared" si="1"/>
        <v>#N/A</v>
      </c>
      <c r="G23" s="49"/>
      <c r="H23" s="12" t="e">
        <f t="shared" si="2"/>
        <v>#N/A</v>
      </c>
      <c r="I23" s="49"/>
      <c r="J23" s="12" t="e">
        <f t="shared" si="3"/>
        <v>#N/A</v>
      </c>
      <c r="K23" s="49"/>
      <c r="L23" s="12" t="e">
        <f t="shared" si="4"/>
        <v>#N/A</v>
      </c>
      <c r="M23" s="49"/>
      <c r="N23" s="12" t="e">
        <f t="shared" si="5"/>
        <v>#N/A</v>
      </c>
      <c r="O23" s="12">
        <f t="shared" si="7"/>
        <v>0</v>
      </c>
      <c r="P23" s="13">
        <f t="shared" si="8"/>
        <v>0</v>
      </c>
      <c r="Q23" s="12">
        <f t="shared" si="6"/>
        <v>1</v>
      </c>
      <c r="R23" s="11" t="str">
        <f t="shared" si="9"/>
        <v>E2</v>
      </c>
      <c r="S23" s="40"/>
    </row>
    <row r="24" spans="1:19" s="14" customFormat="1" ht="16.5" customHeight="1">
      <c r="A24" s="11">
        <v>918</v>
      </c>
      <c r="B24" s="26">
        <f>'STUDENT NAMES'!G19</f>
        <v>0</v>
      </c>
      <c r="C24" s="49"/>
      <c r="D24" s="12" t="e">
        <f t="shared" si="0"/>
        <v>#N/A</v>
      </c>
      <c r="E24" s="49"/>
      <c r="F24" s="12" t="e">
        <f t="shared" si="1"/>
        <v>#N/A</v>
      </c>
      <c r="G24" s="49"/>
      <c r="H24" s="12" t="e">
        <f t="shared" si="2"/>
        <v>#N/A</v>
      </c>
      <c r="I24" s="49"/>
      <c r="J24" s="12" t="e">
        <f t="shared" si="3"/>
        <v>#N/A</v>
      </c>
      <c r="K24" s="49"/>
      <c r="L24" s="12" t="e">
        <f t="shared" si="4"/>
        <v>#N/A</v>
      </c>
      <c r="M24" s="49"/>
      <c r="N24" s="12" t="e">
        <f t="shared" si="5"/>
        <v>#N/A</v>
      </c>
      <c r="O24" s="12">
        <f t="shared" si="7"/>
        <v>0</v>
      </c>
      <c r="P24" s="13">
        <f t="shared" si="8"/>
        <v>0</v>
      </c>
      <c r="Q24" s="12">
        <f t="shared" si="6"/>
        <v>1</v>
      </c>
      <c r="R24" s="11" t="str">
        <f t="shared" si="9"/>
        <v>E2</v>
      </c>
      <c r="S24" s="40"/>
    </row>
    <row r="25" spans="1:19" s="14" customFormat="1" ht="16.5" customHeight="1">
      <c r="A25" s="11">
        <v>919</v>
      </c>
      <c r="B25" s="26">
        <f>'STUDENT NAMES'!G20</f>
        <v>0</v>
      </c>
      <c r="C25" s="49"/>
      <c r="D25" s="12" t="e">
        <f t="shared" si="0"/>
        <v>#N/A</v>
      </c>
      <c r="E25" s="49"/>
      <c r="F25" s="12" t="e">
        <f t="shared" si="1"/>
        <v>#N/A</v>
      </c>
      <c r="G25" s="49"/>
      <c r="H25" s="12" t="e">
        <f t="shared" si="2"/>
        <v>#N/A</v>
      </c>
      <c r="I25" s="49"/>
      <c r="J25" s="12" t="e">
        <f t="shared" si="3"/>
        <v>#N/A</v>
      </c>
      <c r="K25" s="49"/>
      <c r="L25" s="12" t="e">
        <f t="shared" si="4"/>
        <v>#N/A</v>
      </c>
      <c r="M25" s="49"/>
      <c r="N25" s="12" t="e">
        <f t="shared" si="5"/>
        <v>#N/A</v>
      </c>
      <c r="O25" s="12">
        <f t="shared" si="7"/>
        <v>0</v>
      </c>
      <c r="P25" s="13">
        <f t="shared" si="8"/>
        <v>0</v>
      </c>
      <c r="Q25" s="12">
        <f t="shared" si="6"/>
        <v>1</v>
      </c>
      <c r="R25" s="11" t="str">
        <f t="shared" si="9"/>
        <v>E2</v>
      </c>
      <c r="S25" s="40"/>
    </row>
    <row r="26" spans="1:19" s="14" customFormat="1" ht="16.5" customHeight="1">
      <c r="A26" s="11">
        <v>920</v>
      </c>
      <c r="B26" s="26">
        <f>'STUDENT NAMES'!G21</f>
        <v>0</v>
      </c>
      <c r="C26" s="49"/>
      <c r="D26" s="12" t="e">
        <f t="shared" si="0"/>
        <v>#N/A</v>
      </c>
      <c r="E26" s="49"/>
      <c r="F26" s="12" t="e">
        <f t="shared" si="1"/>
        <v>#N/A</v>
      </c>
      <c r="G26" s="49"/>
      <c r="H26" s="12" t="e">
        <f t="shared" si="2"/>
        <v>#N/A</v>
      </c>
      <c r="I26" s="49"/>
      <c r="J26" s="12" t="e">
        <f t="shared" si="3"/>
        <v>#N/A</v>
      </c>
      <c r="K26" s="49"/>
      <c r="L26" s="12" t="e">
        <f t="shared" si="4"/>
        <v>#N/A</v>
      </c>
      <c r="M26" s="49"/>
      <c r="N26" s="12" t="e">
        <f t="shared" si="5"/>
        <v>#N/A</v>
      </c>
      <c r="O26" s="12">
        <f t="shared" si="7"/>
        <v>0</v>
      </c>
      <c r="P26" s="13">
        <f t="shared" si="8"/>
        <v>0</v>
      </c>
      <c r="Q26" s="12">
        <f t="shared" si="6"/>
        <v>1</v>
      </c>
      <c r="R26" s="11" t="str">
        <f t="shared" si="9"/>
        <v>E2</v>
      </c>
      <c r="S26" s="40"/>
    </row>
    <row r="27" spans="1:19" s="14" customFormat="1" ht="16.5" customHeight="1">
      <c r="A27" s="11">
        <v>921</v>
      </c>
      <c r="B27" s="26">
        <f>'STUDENT NAMES'!G22</f>
        <v>0</v>
      </c>
      <c r="C27" s="49"/>
      <c r="D27" s="12" t="e">
        <f t="shared" si="0"/>
        <v>#N/A</v>
      </c>
      <c r="E27" s="49"/>
      <c r="F27" s="12" t="e">
        <f t="shared" si="1"/>
        <v>#N/A</v>
      </c>
      <c r="G27" s="49"/>
      <c r="H27" s="12" t="e">
        <f t="shared" si="2"/>
        <v>#N/A</v>
      </c>
      <c r="I27" s="49"/>
      <c r="J27" s="12" t="e">
        <f t="shared" si="3"/>
        <v>#N/A</v>
      </c>
      <c r="K27" s="49"/>
      <c r="L27" s="12" t="e">
        <f t="shared" si="4"/>
        <v>#N/A</v>
      </c>
      <c r="M27" s="49"/>
      <c r="N27" s="12" t="e">
        <f t="shared" si="5"/>
        <v>#N/A</v>
      </c>
      <c r="O27" s="12">
        <f t="shared" si="7"/>
        <v>0</v>
      </c>
      <c r="P27" s="13">
        <f t="shared" si="8"/>
        <v>0</v>
      </c>
      <c r="Q27" s="12">
        <f t="shared" si="6"/>
        <v>1</v>
      </c>
      <c r="R27" s="11" t="str">
        <f t="shared" si="9"/>
        <v>E2</v>
      </c>
      <c r="S27" s="40"/>
    </row>
    <row r="28" spans="1:19" s="14" customFormat="1" ht="16.5" customHeight="1">
      <c r="A28" s="11">
        <v>922</v>
      </c>
      <c r="B28" s="26">
        <f>'STUDENT NAMES'!G23</f>
        <v>0</v>
      </c>
      <c r="C28" s="49"/>
      <c r="D28" s="12" t="e">
        <f t="shared" si="0"/>
        <v>#N/A</v>
      </c>
      <c r="E28" s="49"/>
      <c r="F28" s="12" t="e">
        <f t="shared" si="1"/>
        <v>#N/A</v>
      </c>
      <c r="G28" s="49"/>
      <c r="H28" s="12" t="e">
        <f t="shared" si="2"/>
        <v>#N/A</v>
      </c>
      <c r="I28" s="49"/>
      <c r="J28" s="12" t="e">
        <f t="shared" si="3"/>
        <v>#N/A</v>
      </c>
      <c r="K28" s="49"/>
      <c r="L28" s="12" t="e">
        <f t="shared" si="4"/>
        <v>#N/A</v>
      </c>
      <c r="M28" s="49"/>
      <c r="N28" s="12" t="e">
        <f t="shared" si="5"/>
        <v>#N/A</v>
      </c>
      <c r="O28" s="12">
        <f t="shared" si="7"/>
        <v>0</v>
      </c>
      <c r="P28" s="13">
        <f t="shared" si="8"/>
        <v>0</v>
      </c>
      <c r="Q28" s="12">
        <f t="shared" si="6"/>
        <v>1</v>
      </c>
      <c r="R28" s="11" t="str">
        <f t="shared" si="9"/>
        <v>E2</v>
      </c>
      <c r="S28" s="40"/>
    </row>
    <row r="29" spans="1:19" s="14" customFormat="1" ht="16.5" customHeight="1">
      <c r="A29" s="11">
        <v>923</v>
      </c>
      <c r="B29" s="26">
        <f>'STUDENT NAMES'!G24</f>
        <v>0</v>
      </c>
      <c r="C29" s="49"/>
      <c r="D29" s="12" t="e">
        <f t="shared" si="0"/>
        <v>#N/A</v>
      </c>
      <c r="E29" s="49"/>
      <c r="F29" s="12" t="e">
        <f t="shared" si="1"/>
        <v>#N/A</v>
      </c>
      <c r="G29" s="49"/>
      <c r="H29" s="12" t="e">
        <f t="shared" si="2"/>
        <v>#N/A</v>
      </c>
      <c r="I29" s="49"/>
      <c r="J29" s="12" t="e">
        <f t="shared" si="3"/>
        <v>#N/A</v>
      </c>
      <c r="K29" s="49"/>
      <c r="L29" s="12" t="e">
        <f t="shared" si="4"/>
        <v>#N/A</v>
      </c>
      <c r="M29" s="49"/>
      <c r="N29" s="12" t="e">
        <f t="shared" si="5"/>
        <v>#N/A</v>
      </c>
      <c r="O29" s="12">
        <f t="shared" si="7"/>
        <v>0</v>
      </c>
      <c r="P29" s="13">
        <f t="shared" si="8"/>
        <v>0</v>
      </c>
      <c r="Q29" s="12">
        <f t="shared" si="6"/>
        <v>1</v>
      </c>
      <c r="R29" s="11" t="str">
        <f t="shared" si="9"/>
        <v>E2</v>
      </c>
      <c r="S29" s="40"/>
    </row>
    <row r="30" spans="1:19" s="14" customFormat="1" ht="16.5" customHeight="1">
      <c r="A30" s="11">
        <v>924</v>
      </c>
      <c r="B30" s="26">
        <f>'STUDENT NAMES'!G25</f>
        <v>0</v>
      </c>
      <c r="C30" s="49"/>
      <c r="D30" s="12" t="e">
        <f t="shared" si="0"/>
        <v>#N/A</v>
      </c>
      <c r="E30" s="49"/>
      <c r="F30" s="12" t="e">
        <f t="shared" si="1"/>
        <v>#N/A</v>
      </c>
      <c r="G30" s="49"/>
      <c r="H30" s="12" t="e">
        <f t="shared" si="2"/>
        <v>#N/A</v>
      </c>
      <c r="I30" s="49"/>
      <c r="J30" s="12" t="e">
        <f t="shared" si="3"/>
        <v>#N/A</v>
      </c>
      <c r="K30" s="49"/>
      <c r="L30" s="12" t="e">
        <f t="shared" si="4"/>
        <v>#N/A</v>
      </c>
      <c r="M30" s="49"/>
      <c r="N30" s="12" t="e">
        <f t="shared" si="5"/>
        <v>#N/A</v>
      </c>
      <c r="O30" s="12">
        <f t="shared" si="7"/>
        <v>0</v>
      </c>
      <c r="P30" s="13">
        <f t="shared" si="8"/>
        <v>0</v>
      </c>
      <c r="Q30" s="12">
        <f t="shared" si="6"/>
        <v>1</v>
      </c>
      <c r="R30" s="11" t="str">
        <f t="shared" si="9"/>
        <v>E2</v>
      </c>
      <c r="S30" s="40"/>
    </row>
    <row r="31" spans="1:19" s="14" customFormat="1" ht="16.5" customHeight="1">
      <c r="A31" s="11">
        <v>925</v>
      </c>
      <c r="B31" s="26">
        <f>'STUDENT NAMES'!G26</f>
        <v>0</v>
      </c>
      <c r="C31" s="49"/>
      <c r="D31" s="12" t="e">
        <f t="shared" si="0"/>
        <v>#N/A</v>
      </c>
      <c r="E31" s="49"/>
      <c r="F31" s="12" t="e">
        <f t="shared" si="1"/>
        <v>#N/A</v>
      </c>
      <c r="G31" s="49"/>
      <c r="H31" s="12" t="e">
        <f t="shared" si="2"/>
        <v>#N/A</v>
      </c>
      <c r="I31" s="49"/>
      <c r="J31" s="12" t="e">
        <f t="shared" si="3"/>
        <v>#N/A</v>
      </c>
      <c r="K31" s="49"/>
      <c r="L31" s="12" t="e">
        <f t="shared" si="4"/>
        <v>#N/A</v>
      </c>
      <c r="M31" s="49"/>
      <c r="N31" s="12" t="e">
        <f t="shared" si="5"/>
        <v>#N/A</v>
      </c>
      <c r="O31" s="12">
        <f t="shared" si="7"/>
        <v>0</v>
      </c>
      <c r="P31" s="13">
        <f t="shared" si="8"/>
        <v>0</v>
      </c>
      <c r="Q31" s="12">
        <f t="shared" si="6"/>
        <v>1</v>
      </c>
      <c r="R31" s="11" t="str">
        <f t="shared" si="9"/>
        <v>E2</v>
      </c>
      <c r="S31" s="40"/>
    </row>
    <row r="32" spans="1:19" s="14" customFormat="1" ht="16.5" customHeight="1">
      <c r="A32" s="11">
        <v>926</v>
      </c>
      <c r="B32" s="26">
        <f>'STUDENT NAMES'!G27</f>
        <v>0</v>
      </c>
      <c r="C32" s="49"/>
      <c r="D32" s="12" t="e">
        <f t="shared" si="0"/>
        <v>#N/A</v>
      </c>
      <c r="E32" s="49"/>
      <c r="F32" s="12" t="e">
        <f t="shared" si="1"/>
        <v>#N/A</v>
      </c>
      <c r="G32" s="49"/>
      <c r="H32" s="12" t="e">
        <f t="shared" si="2"/>
        <v>#N/A</v>
      </c>
      <c r="I32" s="49"/>
      <c r="J32" s="12" t="e">
        <f t="shared" si="3"/>
        <v>#N/A</v>
      </c>
      <c r="K32" s="49"/>
      <c r="L32" s="12" t="e">
        <f t="shared" si="4"/>
        <v>#N/A</v>
      </c>
      <c r="M32" s="49"/>
      <c r="N32" s="12" t="e">
        <f t="shared" si="5"/>
        <v>#N/A</v>
      </c>
      <c r="O32" s="12">
        <f t="shared" si="7"/>
        <v>0</v>
      </c>
      <c r="P32" s="13">
        <f t="shared" si="8"/>
        <v>0</v>
      </c>
      <c r="Q32" s="12">
        <f t="shared" si="6"/>
        <v>1</v>
      </c>
      <c r="R32" s="11" t="str">
        <f t="shared" si="9"/>
        <v>E2</v>
      </c>
      <c r="S32" s="40"/>
    </row>
    <row r="33" spans="1:19" s="14" customFormat="1" ht="16.5" customHeight="1">
      <c r="A33" s="11">
        <v>927</v>
      </c>
      <c r="B33" s="26">
        <f>'STUDENT NAMES'!G28</f>
        <v>0</v>
      </c>
      <c r="C33" s="49"/>
      <c r="D33" s="12" t="e">
        <f t="shared" si="0"/>
        <v>#N/A</v>
      </c>
      <c r="E33" s="49"/>
      <c r="F33" s="12" t="e">
        <f t="shared" si="1"/>
        <v>#N/A</v>
      </c>
      <c r="G33" s="49"/>
      <c r="H33" s="12" t="e">
        <f t="shared" si="2"/>
        <v>#N/A</v>
      </c>
      <c r="I33" s="49"/>
      <c r="J33" s="12" t="e">
        <f t="shared" si="3"/>
        <v>#N/A</v>
      </c>
      <c r="K33" s="49"/>
      <c r="L33" s="12" t="e">
        <f t="shared" si="4"/>
        <v>#N/A</v>
      </c>
      <c r="M33" s="49"/>
      <c r="N33" s="12" t="e">
        <f t="shared" si="5"/>
        <v>#N/A</v>
      </c>
      <c r="O33" s="12">
        <f t="shared" si="7"/>
        <v>0</v>
      </c>
      <c r="P33" s="13">
        <f t="shared" si="8"/>
        <v>0</v>
      </c>
      <c r="Q33" s="12">
        <f t="shared" si="6"/>
        <v>1</v>
      </c>
      <c r="R33" s="11" t="str">
        <f t="shared" si="9"/>
        <v>E2</v>
      </c>
      <c r="S33" s="40"/>
    </row>
    <row r="34" spans="1:19" s="14" customFormat="1" ht="16.5" customHeight="1">
      <c r="A34" s="11">
        <v>928</v>
      </c>
      <c r="B34" s="26">
        <f>'STUDENT NAMES'!G29</f>
        <v>0</v>
      </c>
      <c r="C34" s="49"/>
      <c r="D34" s="12" t="e">
        <f t="shared" si="0"/>
        <v>#N/A</v>
      </c>
      <c r="E34" s="49"/>
      <c r="F34" s="12" t="e">
        <f t="shared" si="1"/>
        <v>#N/A</v>
      </c>
      <c r="G34" s="49"/>
      <c r="H34" s="12" t="e">
        <f t="shared" si="2"/>
        <v>#N/A</v>
      </c>
      <c r="I34" s="49"/>
      <c r="J34" s="12" t="e">
        <f t="shared" si="3"/>
        <v>#N/A</v>
      </c>
      <c r="K34" s="49"/>
      <c r="L34" s="12" t="e">
        <f t="shared" si="4"/>
        <v>#N/A</v>
      </c>
      <c r="M34" s="49"/>
      <c r="N34" s="12" t="e">
        <f t="shared" si="5"/>
        <v>#N/A</v>
      </c>
      <c r="O34" s="12">
        <f t="shared" si="7"/>
        <v>0</v>
      </c>
      <c r="P34" s="13">
        <f t="shared" si="8"/>
        <v>0</v>
      </c>
      <c r="Q34" s="12">
        <f t="shared" si="6"/>
        <v>1</v>
      </c>
      <c r="R34" s="11" t="str">
        <f t="shared" si="9"/>
        <v>E2</v>
      </c>
      <c r="S34" s="40"/>
    </row>
    <row r="35" spans="1:19" s="14" customFormat="1" ht="16.5" customHeight="1">
      <c r="A35" s="11">
        <v>929</v>
      </c>
      <c r="B35" s="26">
        <f>'STUDENT NAMES'!G30</f>
        <v>0</v>
      </c>
      <c r="C35" s="49"/>
      <c r="D35" s="12" t="e">
        <f t="shared" si="0"/>
        <v>#N/A</v>
      </c>
      <c r="E35" s="49"/>
      <c r="F35" s="12" t="e">
        <f t="shared" si="1"/>
        <v>#N/A</v>
      </c>
      <c r="G35" s="49"/>
      <c r="H35" s="12" t="e">
        <f t="shared" si="2"/>
        <v>#N/A</v>
      </c>
      <c r="I35" s="49"/>
      <c r="J35" s="12" t="e">
        <f t="shared" si="3"/>
        <v>#N/A</v>
      </c>
      <c r="K35" s="49"/>
      <c r="L35" s="12" t="e">
        <f t="shared" si="4"/>
        <v>#N/A</v>
      </c>
      <c r="M35" s="49"/>
      <c r="N35" s="12" t="e">
        <f t="shared" si="5"/>
        <v>#N/A</v>
      </c>
      <c r="O35" s="12">
        <f t="shared" si="7"/>
        <v>0</v>
      </c>
      <c r="P35" s="13">
        <f t="shared" si="8"/>
        <v>0</v>
      </c>
      <c r="Q35" s="12">
        <f t="shared" si="6"/>
        <v>1</v>
      </c>
      <c r="R35" s="11" t="str">
        <f t="shared" ref="R35:R41" si="10">IF(P35&gt;=91,"A1",IF(P35&gt;=81,"A2",IF(P35&gt;=71,"B1",IF(P35&gt;=61,"B2",IF(P35&gt;=51,"C1",IF(P35&gt;=41,"C2",IF(P35&gt;=33,"D",IF(P35&gt;=21,"E1","E2"))))))))</f>
        <v>E2</v>
      </c>
      <c r="S35" s="40"/>
    </row>
    <row r="36" spans="1:19" s="14" customFormat="1" ht="16.5" customHeight="1">
      <c r="A36" s="11">
        <v>930</v>
      </c>
      <c r="B36" s="26">
        <f>'STUDENT NAMES'!G31</f>
        <v>0</v>
      </c>
      <c r="C36" s="49"/>
      <c r="D36" s="12" t="e">
        <f t="shared" si="0"/>
        <v>#N/A</v>
      </c>
      <c r="E36" s="49"/>
      <c r="F36" s="12" t="e">
        <f t="shared" si="1"/>
        <v>#N/A</v>
      </c>
      <c r="G36" s="49"/>
      <c r="H36" s="12" t="e">
        <f t="shared" si="2"/>
        <v>#N/A</v>
      </c>
      <c r="I36" s="49"/>
      <c r="J36" s="12" t="e">
        <f t="shared" si="3"/>
        <v>#N/A</v>
      </c>
      <c r="K36" s="49"/>
      <c r="L36" s="12" t="e">
        <f t="shared" si="4"/>
        <v>#N/A</v>
      </c>
      <c r="M36" s="49"/>
      <c r="N36" s="12" t="e">
        <f t="shared" si="5"/>
        <v>#N/A</v>
      </c>
      <c r="O36" s="12">
        <f t="shared" si="7"/>
        <v>0</v>
      </c>
      <c r="P36" s="13">
        <f t="shared" si="8"/>
        <v>0</v>
      </c>
      <c r="Q36" s="12">
        <f t="shared" si="6"/>
        <v>1</v>
      </c>
      <c r="R36" s="11" t="str">
        <f t="shared" si="10"/>
        <v>E2</v>
      </c>
      <c r="S36" s="40"/>
    </row>
    <row r="37" spans="1:19" s="14" customFormat="1" ht="16.5" customHeight="1">
      <c r="A37" s="11">
        <v>931</v>
      </c>
      <c r="B37" s="26">
        <f>'STUDENT NAMES'!G32</f>
        <v>0</v>
      </c>
      <c r="C37" s="49"/>
      <c r="D37" s="12" t="e">
        <f t="shared" si="0"/>
        <v>#N/A</v>
      </c>
      <c r="E37" s="49"/>
      <c r="F37" s="12" t="e">
        <f t="shared" si="1"/>
        <v>#N/A</v>
      </c>
      <c r="G37" s="49"/>
      <c r="H37" s="12" t="e">
        <f t="shared" si="2"/>
        <v>#N/A</v>
      </c>
      <c r="I37" s="49"/>
      <c r="J37" s="12" t="e">
        <f t="shared" si="3"/>
        <v>#N/A</v>
      </c>
      <c r="K37" s="49"/>
      <c r="L37" s="12" t="e">
        <f t="shared" si="4"/>
        <v>#N/A</v>
      </c>
      <c r="M37" s="49"/>
      <c r="N37" s="12" t="e">
        <f t="shared" si="5"/>
        <v>#N/A</v>
      </c>
      <c r="O37" s="12">
        <f t="shared" si="7"/>
        <v>0</v>
      </c>
      <c r="P37" s="13">
        <f t="shared" si="8"/>
        <v>0</v>
      </c>
      <c r="Q37" s="12">
        <f t="shared" si="6"/>
        <v>1</v>
      </c>
      <c r="R37" s="11" t="str">
        <f t="shared" si="10"/>
        <v>E2</v>
      </c>
      <c r="S37" s="40"/>
    </row>
    <row r="38" spans="1:19" s="14" customFormat="1" ht="16.5" customHeight="1">
      <c r="A38" s="11">
        <v>932</v>
      </c>
      <c r="B38" s="26">
        <f>'STUDENT NAMES'!G33</f>
        <v>0</v>
      </c>
      <c r="C38" s="49"/>
      <c r="D38" s="12" t="e">
        <f t="shared" si="0"/>
        <v>#N/A</v>
      </c>
      <c r="E38" s="49"/>
      <c r="F38" s="12" t="e">
        <f t="shared" si="1"/>
        <v>#N/A</v>
      </c>
      <c r="G38" s="49"/>
      <c r="H38" s="12" t="e">
        <f t="shared" si="2"/>
        <v>#N/A</v>
      </c>
      <c r="I38" s="49"/>
      <c r="J38" s="12" t="e">
        <f t="shared" si="3"/>
        <v>#N/A</v>
      </c>
      <c r="K38" s="49"/>
      <c r="L38" s="12" t="e">
        <f t="shared" si="4"/>
        <v>#N/A</v>
      </c>
      <c r="M38" s="49"/>
      <c r="N38" s="12" t="e">
        <f t="shared" si="5"/>
        <v>#N/A</v>
      </c>
      <c r="O38" s="12">
        <f t="shared" si="7"/>
        <v>0</v>
      </c>
      <c r="P38" s="13">
        <f t="shared" si="8"/>
        <v>0</v>
      </c>
      <c r="Q38" s="12">
        <f t="shared" si="6"/>
        <v>1</v>
      </c>
      <c r="R38" s="11" t="str">
        <f t="shared" si="10"/>
        <v>E2</v>
      </c>
      <c r="S38" s="40"/>
    </row>
    <row r="39" spans="1:19" s="14" customFormat="1" ht="16.5" customHeight="1">
      <c r="A39" s="11">
        <v>933</v>
      </c>
      <c r="B39" s="26">
        <f>'STUDENT NAMES'!G34</f>
        <v>0</v>
      </c>
      <c r="C39" s="49"/>
      <c r="D39" s="12" t="e">
        <f t="shared" si="0"/>
        <v>#N/A</v>
      </c>
      <c r="E39" s="49"/>
      <c r="F39" s="12" t="e">
        <f t="shared" si="1"/>
        <v>#N/A</v>
      </c>
      <c r="G39" s="49"/>
      <c r="H39" s="12" t="e">
        <f t="shared" si="2"/>
        <v>#N/A</v>
      </c>
      <c r="I39" s="49"/>
      <c r="J39" s="12" t="e">
        <f t="shared" si="3"/>
        <v>#N/A</v>
      </c>
      <c r="K39" s="49"/>
      <c r="L39" s="12" t="e">
        <f t="shared" si="4"/>
        <v>#N/A</v>
      </c>
      <c r="M39" s="49"/>
      <c r="N39" s="12" t="e">
        <f t="shared" si="5"/>
        <v>#N/A</v>
      </c>
      <c r="O39" s="12">
        <f t="shared" si="7"/>
        <v>0</v>
      </c>
      <c r="P39" s="13">
        <f t="shared" si="8"/>
        <v>0</v>
      </c>
      <c r="Q39" s="12">
        <f t="shared" si="6"/>
        <v>1</v>
      </c>
      <c r="R39" s="11" t="str">
        <f t="shared" si="10"/>
        <v>E2</v>
      </c>
      <c r="S39" s="40"/>
    </row>
    <row r="40" spans="1:19" s="14" customFormat="1" ht="16.5" customHeight="1">
      <c r="A40" s="11">
        <v>934</v>
      </c>
      <c r="B40" s="26">
        <f>'STUDENT NAMES'!G35</f>
        <v>0</v>
      </c>
      <c r="C40" s="49"/>
      <c r="D40" s="12" t="e">
        <f t="shared" si="0"/>
        <v>#N/A</v>
      </c>
      <c r="E40" s="49"/>
      <c r="F40" s="12" t="e">
        <f t="shared" si="1"/>
        <v>#N/A</v>
      </c>
      <c r="G40" s="49"/>
      <c r="H40" s="12" t="e">
        <f t="shared" si="2"/>
        <v>#N/A</v>
      </c>
      <c r="I40" s="49"/>
      <c r="J40" s="12" t="e">
        <f t="shared" si="3"/>
        <v>#N/A</v>
      </c>
      <c r="K40" s="49"/>
      <c r="L40" s="12" t="e">
        <f t="shared" si="4"/>
        <v>#N/A</v>
      </c>
      <c r="M40" s="49"/>
      <c r="N40" s="12" t="e">
        <f t="shared" si="5"/>
        <v>#N/A</v>
      </c>
      <c r="O40" s="12">
        <f t="shared" si="7"/>
        <v>0</v>
      </c>
      <c r="P40" s="13">
        <f t="shared" si="8"/>
        <v>0</v>
      </c>
      <c r="Q40" s="12">
        <f t="shared" si="6"/>
        <v>1</v>
      </c>
      <c r="R40" s="11" t="str">
        <f t="shared" si="10"/>
        <v>E2</v>
      </c>
      <c r="S40" s="40"/>
    </row>
    <row r="41" spans="1:19" s="14" customFormat="1" ht="16.5" customHeight="1">
      <c r="A41" s="11">
        <v>935</v>
      </c>
      <c r="B41" s="26">
        <f>'STUDENT NAMES'!G36</f>
        <v>0</v>
      </c>
      <c r="C41" s="49"/>
      <c r="D41" s="12" t="e">
        <f t="shared" si="0"/>
        <v>#N/A</v>
      </c>
      <c r="E41" s="49"/>
      <c r="F41" s="12" t="e">
        <f t="shared" si="1"/>
        <v>#N/A</v>
      </c>
      <c r="G41" s="49"/>
      <c r="H41" s="12" t="e">
        <f t="shared" si="2"/>
        <v>#N/A</v>
      </c>
      <c r="I41" s="49"/>
      <c r="J41" s="12" t="e">
        <f t="shared" si="3"/>
        <v>#N/A</v>
      </c>
      <c r="K41" s="49"/>
      <c r="L41" s="12" t="e">
        <f t="shared" si="4"/>
        <v>#N/A</v>
      </c>
      <c r="M41" s="49"/>
      <c r="N41" s="12" t="e">
        <f t="shared" si="5"/>
        <v>#N/A</v>
      </c>
      <c r="O41" s="12">
        <f t="shared" si="7"/>
        <v>0</v>
      </c>
      <c r="P41" s="13">
        <f t="shared" si="8"/>
        <v>0</v>
      </c>
      <c r="Q41" s="12">
        <f t="shared" si="6"/>
        <v>1</v>
      </c>
      <c r="R41" s="11" t="str">
        <f t="shared" si="10"/>
        <v>E2</v>
      </c>
      <c r="S41" s="40"/>
    </row>
    <row r="42" spans="1:19" s="14" customFormat="1" ht="16.5" customHeight="1">
      <c r="A42" s="11">
        <v>936</v>
      </c>
      <c r="B42" s="26">
        <f>'STUDENT NAMES'!G37</f>
        <v>0</v>
      </c>
      <c r="C42" s="49"/>
      <c r="D42" s="12" t="e">
        <f t="shared" si="0"/>
        <v>#N/A</v>
      </c>
      <c r="E42" s="49"/>
      <c r="F42" s="12" t="e">
        <f t="shared" si="1"/>
        <v>#N/A</v>
      </c>
      <c r="G42" s="49"/>
      <c r="H42" s="12" t="e">
        <f t="shared" si="2"/>
        <v>#N/A</v>
      </c>
      <c r="I42" s="49"/>
      <c r="J42" s="12" t="e">
        <f t="shared" si="3"/>
        <v>#N/A</v>
      </c>
      <c r="K42" s="49"/>
      <c r="L42" s="12" t="e">
        <f t="shared" si="4"/>
        <v>#N/A</v>
      </c>
      <c r="M42" s="49"/>
      <c r="N42" s="12" t="e">
        <f t="shared" si="5"/>
        <v>#N/A</v>
      </c>
      <c r="O42" s="12">
        <f t="shared" si="7"/>
        <v>0</v>
      </c>
      <c r="P42" s="13">
        <f t="shared" si="8"/>
        <v>0</v>
      </c>
      <c r="Q42" s="12">
        <f t="shared" si="6"/>
        <v>1</v>
      </c>
      <c r="R42" s="11" t="str">
        <f t="shared" ref="R42:R44" si="11">IF(P42&gt;=91,"A1",IF(P42&gt;=81,"A2",IF(P42&gt;=71,"B1",IF(P42&gt;=61,"B2",IF(P42&gt;=51,"C1",IF(P42&gt;=41,"C2",IF(P42&gt;=33,"D",IF(P42&gt;=21,"E1","E2"))))))))</f>
        <v>E2</v>
      </c>
      <c r="S42" s="40"/>
    </row>
    <row r="43" spans="1:19" s="14" customFormat="1" ht="16.5" customHeight="1">
      <c r="A43" s="11">
        <v>937</v>
      </c>
      <c r="B43" s="26">
        <f>'STUDENT NAMES'!G38</f>
        <v>0</v>
      </c>
      <c r="C43" s="49"/>
      <c r="D43" s="12" t="e">
        <f t="shared" si="0"/>
        <v>#N/A</v>
      </c>
      <c r="E43" s="49"/>
      <c r="F43" s="12" t="e">
        <f t="shared" si="1"/>
        <v>#N/A</v>
      </c>
      <c r="G43" s="49"/>
      <c r="H43" s="12" t="e">
        <f t="shared" si="2"/>
        <v>#N/A</v>
      </c>
      <c r="I43" s="49"/>
      <c r="J43" s="12" t="e">
        <f t="shared" si="3"/>
        <v>#N/A</v>
      </c>
      <c r="K43" s="49"/>
      <c r="L43" s="12" t="e">
        <f t="shared" si="4"/>
        <v>#N/A</v>
      </c>
      <c r="M43" s="49"/>
      <c r="N43" s="12" t="e">
        <f t="shared" si="5"/>
        <v>#N/A</v>
      </c>
      <c r="O43" s="12">
        <f t="shared" si="7"/>
        <v>0</v>
      </c>
      <c r="P43" s="13">
        <f t="shared" si="8"/>
        <v>0</v>
      </c>
      <c r="Q43" s="12">
        <f t="shared" si="6"/>
        <v>1</v>
      </c>
      <c r="R43" s="11" t="str">
        <f t="shared" si="11"/>
        <v>E2</v>
      </c>
      <c r="S43" s="40"/>
    </row>
    <row r="44" spans="1:19" s="14" customFormat="1" ht="16.5" customHeight="1">
      <c r="A44" s="11">
        <v>938</v>
      </c>
      <c r="B44" s="26">
        <f>'STUDENT NAMES'!G39</f>
        <v>0</v>
      </c>
      <c r="C44" s="49"/>
      <c r="D44" s="12" t="e">
        <f t="shared" si="0"/>
        <v>#N/A</v>
      </c>
      <c r="E44" s="49"/>
      <c r="F44" s="12" t="e">
        <f t="shared" si="1"/>
        <v>#N/A</v>
      </c>
      <c r="G44" s="49"/>
      <c r="H44" s="12" t="e">
        <f t="shared" si="2"/>
        <v>#N/A</v>
      </c>
      <c r="I44" s="49"/>
      <c r="J44" s="12" t="e">
        <f t="shared" si="3"/>
        <v>#N/A</v>
      </c>
      <c r="K44" s="49"/>
      <c r="L44" s="12" t="e">
        <f t="shared" si="4"/>
        <v>#N/A</v>
      </c>
      <c r="M44" s="49"/>
      <c r="N44" s="12" t="e">
        <f t="shared" si="5"/>
        <v>#N/A</v>
      </c>
      <c r="O44" s="12">
        <f t="shared" ref="O44" si="12">C44+E44+G44+I44+K44+M44</f>
        <v>0</v>
      </c>
      <c r="P44" s="13">
        <f t="shared" si="8"/>
        <v>0</v>
      </c>
      <c r="Q44" s="12">
        <f t="shared" si="6"/>
        <v>1</v>
      </c>
      <c r="R44" s="11" t="str">
        <f t="shared" si="11"/>
        <v>E2</v>
      </c>
      <c r="S44" s="40"/>
    </row>
    <row r="45" spans="1:19" s="14" customFormat="1" ht="15" customHeight="1">
      <c r="A45" s="11">
        <v>939</v>
      </c>
      <c r="B45" s="26">
        <f>'STUDENT NAMES'!G40</f>
        <v>0</v>
      </c>
      <c r="C45" s="49"/>
      <c r="D45" s="12" t="e">
        <f t="shared" ref="D45:D47" si="13">RANK(C45,$C$7:$C$53,0)</f>
        <v>#N/A</v>
      </c>
      <c r="E45" s="49"/>
      <c r="F45" s="12" t="e">
        <f t="shared" ref="F45:F47" si="14">RANK(E45,$E$7:$E$53,0)</f>
        <v>#N/A</v>
      </c>
      <c r="G45" s="49"/>
      <c r="H45" s="12" t="e">
        <f t="shared" ref="H45:H47" si="15">RANK(G45,$G$7:$G$53,0)</f>
        <v>#N/A</v>
      </c>
      <c r="I45" s="49"/>
      <c r="J45" s="12" t="e">
        <f t="shared" ref="J45:J47" si="16">RANK(I45,$I$7:$I$53,0)</f>
        <v>#N/A</v>
      </c>
      <c r="K45" s="49"/>
      <c r="L45" s="12" t="e">
        <f t="shared" ref="L45:L47" si="17">RANK(K45,$K$7:$K$53,0)</f>
        <v>#N/A</v>
      </c>
      <c r="M45" s="49"/>
      <c r="N45" s="12" t="e">
        <f t="shared" ref="N45:N47" si="18">RANK(M45,$M$7:$M$53,0)</f>
        <v>#N/A</v>
      </c>
      <c r="O45" s="12">
        <f t="shared" ref="O45:O47" si="19">C45+E45+G45+I45+K45+M45</f>
        <v>0</v>
      </c>
      <c r="P45" s="13">
        <f t="shared" ref="P45:P47" si="20">(O45/600)*100</f>
        <v>0</v>
      </c>
      <c r="Q45" s="12">
        <f t="shared" ref="Q45:Q47" si="21">RANK(P45,$P$7:$P$53,0)</f>
        <v>1</v>
      </c>
      <c r="R45" s="11" t="str">
        <f t="shared" ref="R45:R47" si="22">IF(P45&gt;=91,"A1",IF(P45&gt;=81,"A2",IF(P45&gt;=71,"B1",IF(P45&gt;=61,"B2",IF(P45&gt;=51,"C1",IF(P45&gt;=41,"C2",IF(P45&gt;=33,"D",IF(P45&gt;=21,"E1","E2"))))))))</f>
        <v>E2</v>
      </c>
      <c r="S45" s="40"/>
    </row>
    <row r="46" spans="1:19" s="14" customFormat="1" ht="15" customHeight="1">
      <c r="A46" s="11">
        <v>940</v>
      </c>
      <c r="B46" s="26">
        <f>'STUDENT NAMES'!G41</f>
        <v>0</v>
      </c>
      <c r="C46" s="49"/>
      <c r="D46" s="12" t="e">
        <f t="shared" si="13"/>
        <v>#N/A</v>
      </c>
      <c r="E46" s="49"/>
      <c r="F46" s="12" t="e">
        <f t="shared" si="14"/>
        <v>#N/A</v>
      </c>
      <c r="G46" s="49"/>
      <c r="H46" s="12" t="e">
        <f t="shared" si="15"/>
        <v>#N/A</v>
      </c>
      <c r="I46" s="49"/>
      <c r="J46" s="12" t="e">
        <f t="shared" si="16"/>
        <v>#N/A</v>
      </c>
      <c r="K46" s="49"/>
      <c r="L46" s="12" t="e">
        <f t="shared" si="17"/>
        <v>#N/A</v>
      </c>
      <c r="M46" s="49"/>
      <c r="N46" s="12" t="e">
        <f t="shared" si="18"/>
        <v>#N/A</v>
      </c>
      <c r="O46" s="12">
        <f t="shared" si="19"/>
        <v>0</v>
      </c>
      <c r="P46" s="13">
        <f t="shared" si="20"/>
        <v>0</v>
      </c>
      <c r="Q46" s="12">
        <f t="shared" si="21"/>
        <v>1</v>
      </c>
      <c r="R46" s="11" t="str">
        <f t="shared" si="22"/>
        <v>E2</v>
      </c>
      <c r="S46" s="40"/>
    </row>
    <row r="47" spans="1:19" s="14" customFormat="1" ht="15" customHeight="1">
      <c r="A47" s="11">
        <v>941</v>
      </c>
      <c r="B47" s="26">
        <f>'STUDENT NAMES'!G42</f>
        <v>0</v>
      </c>
      <c r="C47" s="49"/>
      <c r="D47" s="12" t="e">
        <f t="shared" si="13"/>
        <v>#N/A</v>
      </c>
      <c r="E47" s="49"/>
      <c r="F47" s="12" t="e">
        <f t="shared" si="14"/>
        <v>#N/A</v>
      </c>
      <c r="G47" s="49"/>
      <c r="H47" s="12" t="e">
        <f t="shared" si="15"/>
        <v>#N/A</v>
      </c>
      <c r="I47" s="49"/>
      <c r="J47" s="12" t="e">
        <f t="shared" si="16"/>
        <v>#N/A</v>
      </c>
      <c r="K47" s="49"/>
      <c r="L47" s="12" t="e">
        <f t="shared" si="17"/>
        <v>#N/A</v>
      </c>
      <c r="M47" s="49"/>
      <c r="N47" s="12" t="e">
        <f t="shared" si="18"/>
        <v>#N/A</v>
      </c>
      <c r="O47" s="12">
        <f t="shared" si="19"/>
        <v>0</v>
      </c>
      <c r="P47" s="13">
        <f t="shared" si="20"/>
        <v>0</v>
      </c>
      <c r="Q47" s="12">
        <f t="shared" si="21"/>
        <v>1</v>
      </c>
      <c r="R47" s="11" t="str">
        <f t="shared" si="22"/>
        <v>E2</v>
      </c>
      <c r="S47" s="40"/>
    </row>
    <row r="48" spans="1:19" s="14" customFormat="1" ht="15" customHeight="1">
      <c r="A48" s="11">
        <v>942</v>
      </c>
      <c r="B48" s="26">
        <f>'STUDENT NAMES'!G43</f>
        <v>0</v>
      </c>
      <c r="C48" s="49"/>
      <c r="D48" s="12" t="e">
        <f t="shared" ref="D48:D53" si="23">RANK(C48,$C$7:$C$53,0)</f>
        <v>#N/A</v>
      </c>
      <c r="E48" s="49"/>
      <c r="F48" s="12" t="e">
        <f t="shared" ref="F48:F53" si="24">RANK(E48,$E$7:$E$53,0)</f>
        <v>#N/A</v>
      </c>
      <c r="G48" s="49"/>
      <c r="H48" s="12" t="e">
        <f t="shared" ref="H48:H53" si="25">RANK(G48,$G$7:$G$53,0)</f>
        <v>#N/A</v>
      </c>
      <c r="I48" s="49"/>
      <c r="J48" s="12" t="e">
        <f t="shared" ref="J48:J53" si="26">RANK(I48,$I$7:$I$53,0)</f>
        <v>#N/A</v>
      </c>
      <c r="K48" s="49"/>
      <c r="L48" s="12" t="e">
        <f t="shared" ref="L48:L53" si="27">RANK(K48,$K$7:$K$53,0)</f>
        <v>#N/A</v>
      </c>
      <c r="M48" s="49"/>
      <c r="N48" s="12" t="e">
        <f t="shared" ref="N48:N53" si="28">RANK(M48,$M$7:$M$53,0)</f>
        <v>#N/A</v>
      </c>
      <c r="O48" s="12">
        <f t="shared" ref="O48:O53" si="29">C48+E48+G48+I48+K48+M48</f>
        <v>0</v>
      </c>
      <c r="P48" s="13">
        <f t="shared" ref="P48:P53" si="30">(O48/600)*100</f>
        <v>0</v>
      </c>
      <c r="Q48" s="12">
        <f t="shared" ref="Q48:Q53" si="31">RANK(P48,$P$7:$P$53,0)</f>
        <v>1</v>
      </c>
      <c r="R48" s="11" t="str">
        <f t="shared" ref="R48:R53" si="32">IF(P48&gt;=91,"A1",IF(P48&gt;=81,"A2",IF(P48&gt;=71,"B1",IF(P48&gt;=61,"B2",IF(P48&gt;=51,"C1",IF(P48&gt;=41,"C2",IF(P48&gt;=33,"D",IF(P48&gt;=21,"E1","E2"))))))))</f>
        <v>E2</v>
      </c>
      <c r="S48" s="40"/>
    </row>
    <row r="49" spans="1:18" s="14" customFormat="1" ht="15" customHeight="1">
      <c r="A49" s="11">
        <v>943</v>
      </c>
      <c r="B49" s="26">
        <f>'STUDENT NAMES'!G44</f>
        <v>0</v>
      </c>
      <c r="C49" s="49"/>
      <c r="D49" s="12" t="e">
        <f t="shared" si="23"/>
        <v>#N/A</v>
      </c>
      <c r="E49" s="49"/>
      <c r="F49" s="12" t="e">
        <f t="shared" si="24"/>
        <v>#N/A</v>
      </c>
      <c r="G49" s="49"/>
      <c r="H49" s="12" t="e">
        <f t="shared" si="25"/>
        <v>#N/A</v>
      </c>
      <c r="I49" s="49"/>
      <c r="J49" s="12" t="e">
        <f t="shared" si="26"/>
        <v>#N/A</v>
      </c>
      <c r="K49" s="49"/>
      <c r="L49" s="12" t="e">
        <f t="shared" si="27"/>
        <v>#N/A</v>
      </c>
      <c r="M49" s="49"/>
      <c r="N49" s="12" t="e">
        <f t="shared" si="28"/>
        <v>#N/A</v>
      </c>
      <c r="O49" s="12">
        <f t="shared" si="29"/>
        <v>0</v>
      </c>
      <c r="P49" s="13">
        <f t="shared" si="30"/>
        <v>0</v>
      </c>
      <c r="Q49" s="12">
        <f t="shared" si="31"/>
        <v>1</v>
      </c>
      <c r="R49" s="11" t="str">
        <f t="shared" si="32"/>
        <v>E2</v>
      </c>
    </row>
    <row r="50" spans="1:18" s="14" customFormat="1" ht="15" customHeight="1">
      <c r="A50" s="11">
        <v>944</v>
      </c>
      <c r="B50" s="26">
        <f>'STUDENT NAMES'!G45</f>
        <v>0</v>
      </c>
      <c r="C50" s="49"/>
      <c r="D50" s="12" t="e">
        <f t="shared" si="23"/>
        <v>#N/A</v>
      </c>
      <c r="E50" s="49"/>
      <c r="F50" s="12" t="e">
        <f t="shared" si="24"/>
        <v>#N/A</v>
      </c>
      <c r="G50" s="49"/>
      <c r="H50" s="12" t="e">
        <f t="shared" si="25"/>
        <v>#N/A</v>
      </c>
      <c r="I50" s="49"/>
      <c r="J50" s="12" t="e">
        <f t="shared" si="26"/>
        <v>#N/A</v>
      </c>
      <c r="K50" s="49"/>
      <c r="L50" s="12" t="e">
        <f t="shared" si="27"/>
        <v>#N/A</v>
      </c>
      <c r="M50" s="49"/>
      <c r="N50" s="12" t="e">
        <f t="shared" si="28"/>
        <v>#N/A</v>
      </c>
      <c r="O50" s="12">
        <f t="shared" si="29"/>
        <v>0</v>
      </c>
      <c r="P50" s="13">
        <f t="shared" si="30"/>
        <v>0</v>
      </c>
      <c r="Q50" s="12">
        <f t="shared" si="31"/>
        <v>1</v>
      </c>
      <c r="R50" s="11" t="str">
        <f t="shared" si="32"/>
        <v>E2</v>
      </c>
    </row>
    <row r="51" spans="1:18" s="14" customFormat="1" ht="15" customHeight="1">
      <c r="A51" s="11">
        <v>945</v>
      </c>
      <c r="B51" s="26">
        <f>'STUDENT NAMES'!G46</f>
        <v>0</v>
      </c>
      <c r="C51" s="49"/>
      <c r="D51" s="12" t="e">
        <f t="shared" si="23"/>
        <v>#N/A</v>
      </c>
      <c r="E51" s="49"/>
      <c r="F51" s="12" t="e">
        <f t="shared" si="24"/>
        <v>#N/A</v>
      </c>
      <c r="G51" s="49"/>
      <c r="H51" s="12" t="e">
        <f t="shared" si="25"/>
        <v>#N/A</v>
      </c>
      <c r="I51" s="49"/>
      <c r="J51" s="12" t="e">
        <f t="shared" si="26"/>
        <v>#N/A</v>
      </c>
      <c r="K51" s="49"/>
      <c r="L51" s="12" t="e">
        <f t="shared" si="27"/>
        <v>#N/A</v>
      </c>
      <c r="M51" s="49"/>
      <c r="N51" s="12" t="e">
        <f t="shared" si="28"/>
        <v>#N/A</v>
      </c>
      <c r="O51" s="12">
        <f t="shared" si="29"/>
        <v>0</v>
      </c>
      <c r="P51" s="13">
        <f t="shared" si="30"/>
        <v>0</v>
      </c>
      <c r="Q51" s="12">
        <f t="shared" si="31"/>
        <v>1</v>
      </c>
      <c r="R51" s="11" t="str">
        <f t="shared" si="32"/>
        <v>E2</v>
      </c>
    </row>
    <row r="52" spans="1:18" s="14" customFormat="1" ht="15" customHeight="1">
      <c r="A52" s="11">
        <v>946</v>
      </c>
      <c r="B52" s="26">
        <f>'STUDENT NAMES'!G47</f>
        <v>0</v>
      </c>
      <c r="C52" s="49"/>
      <c r="D52" s="12" t="e">
        <f t="shared" si="23"/>
        <v>#N/A</v>
      </c>
      <c r="E52" s="49"/>
      <c r="F52" s="12" t="e">
        <f t="shared" si="24"/>
        <v>#N/A</v>
      </c>
      <c r="G52" s="49"/>
      <c r="H52" s="12" t="e">
        <f t="shared" si="25"/>
        <v>#N/A</v>
      </c>
      <c r="I52" s="49"/>
      <c r="J52" s="12" t="e">
        <f t="shared" si="26"/>
        <v>#N/A</v>
      </c>
      <c r="K52" s="49"/>
      <c r="L52" s="12" t="e">
        <f t="shared" si="27"/>
        <v>#N/A</v>
      </c>
      <c r="M52" s="49"/>
      <c r="N52" s="12" t="e">
        <f t="shared" si="28"/>
        <v>#N/A</v>
      </c>
      <c r="O52" s="12">
        <f t="shared" si="29"/>
        <v>0</v>
      </c>
      <c r="P52" s="13">
        <f t="shared" si="30"/>
        <v>0</v>
      </c>
      <c r="Q52" s="12">
        <f t="shared" si="31"/>
        <v>1</v>
      </c>
      <c r="R52" s="11" t="str">
        <f t="shared" si="32"/>
        <v>E2</v>
      </c>
    </row>
    <row r="53" spans="1:18" s="14" customFormat="1" ht="15" customHeight="1">
      <c r="A53" s="11">
        <v>947</v>
      </c>
      <c r="B53" s="26">
        <f>'STUDENT NAMES'!G48</f>
        <v>0</v>
      </c>
      <c r="C53" s="49"/>
      <c r="D53" s="12" t="e">
        <f t="shared" si="23"/>
        <v>#N/A</v>
      </c>
      <c r="E53" s="49"/>
      <c r="F53" s="12" t="e">
        <f t="shared" si="24"/>
        <v>#N/A</v>
      </c>
      <c r="G53" s="49"/>
      <c r="H53" s="12" t="e">
        <f t="shared" si="25"/>
        <v>#N/A</v>
      </c>
      <c r="I53" s="49"/>
      <c r="J53" s="12" t="e">
        <f t="shared" si="26"/>
        <v>#N/A</v>
      </c>
      <c r="K53" s="49"/>
      <c r="L53" s="12" t="e">
        <f t="shared" si="27"/>
        <v>#N/A</v>
      </c>
      <c r="M53" s="49"/>
      <c r="N53" s="12" t="e">
        <f t="shared" si="28"/>
        <v>#N/A</v>
      </c>
      <c r="O53" s="12">
        <f t="shared" si="29"/>
        <v>0</v>
      </c>
      <c r="P53" s="13">
        <f t="shared" si="30"/>
        <v>0</v>
      </c>
      <c r="Q53" s="12">
        <f t="shared" si="31"/>
        <v>1</v>
      </c>
      <c r="R53" s="11" t="str">
        <f t="shared" si="32"/>
        <v>E2</v>
      </c>
    </row>
    <row r="54" spans="1:18" s="14" customFormat="1" ht="16.5" customHeight="1">
      <c r="A54" s="23"/>
      <c r="B54" s="23"/>
      <c r="C54" s="145" t="s">
        <v>49</v>
      </c>
      <c r="D54" s="145"/>
      <c r="E54" s="145" t="s">
        <v>10</v>
      </c>
      <c r="F54" s="145"/>
      <c r="G54" s="146" t="s">
        <v>12</v>
      </c>
      <c r="H54" s="146"/>
      <c r="I54" s="146" t="s">
        <v>18</v>
      </c>
      <c r="J54" s="146"/>
      <c r="K54" s="146" t="s">
        <v>13</v>
      </c>
      <c r="L54" s="146"/>
      <c r="M54" s="146" t="s">
        <v>14</v>
      </c>
      <c r="N54" s="146"/>
      <c r="O54" s="15"/>
      <c r="P54" s="24"/>
      <c r="Q54" s="16"/>
    </row>
    <row r="55" spans="1:18" s="14" customFormat="1" ht="16.5" customHeight="1">
      <c r="A55" s="151" t="s">
        <v>87</v>
      </c>
      <c r="B55" s="151"/>
      <c r="C55" s="15">
        <f>SUM(C7:C53)</f>
        <v>0</v>
      </c>
      <c r="D55" s="15"/>
      <c r="E55" s="15">
        <f>SUM(E7:E53)</f>
        <v>0</v>
      </c>
      <c r="F55" s="15"/>
      <c r="G55" s="15">
        <f>SUM(G7:G53)</f>
        <v>0</v>
      </c>
      <c r="H55" s="15"/>
      <c r="I55" s="15">
        <f>SUM(I7:I53)</f>
        <v>0</v>
      </c>
      <c r="J55" s="15"/>
      <c r="K55" s="15">
        <f>SUM(K7:K53)</f>
        <v>0</v>
      </c>
      <c r="L55" s="15"/>
      <c r="M55" s="15">
        <f>SUM(M7:M53)</f>
        <v>0</v>
      </c>
      <c r="N55" s="15"/>
      <c r="O55" s="15"/>
      <c r="P55" s="15">
        <f>SUM(P7:P53)</f>
        <v>0</v>
      </c>
      <c r="Q55" s="16"/>
    </row>
    <row r="56" spans="1:18" s="14" customFormat="1" ht="16.5" customHeight="1">
      <c r="A56" s="150" t="s">
        <v>20</v>
      </c>
      <c r="B56" s="150"/>
      <c r="C56" s="7" t="e">
        <f>AVERAGE(C7:C53)/100*100</f>
        <v>#DIV/0!</v>
      </c>
      <c r="D56" s="7"/>
      <c r="E56" s="7" t="e">
        <f>AVERAGE(E7:E53)/100*100</f>
        <v>#DIV/0!</v>
      </c>
      <c r="F56" s="7"/>
      <c r="G56" s="7" t="e">
        <f>AVERAGE(G7:G53)/100*100</f>
        <v>#DIV/0!</v>
      </c>
      <c r="H56" s="7"/>
      <c r="I56" s="7" t="e">
        <f>AVERAGE(I7:I53)/100*100</f>
        <v>#DIV/0!</v>
      </c>
      <c r="J56" s="7"/>
      <c r="K56" s="7" t="e">
        <f>AVERAGE(K7:K53)/100*100</f>
        <v>#DIV/0!</v>
      </c>
      <c r="L56" s="7"/>
      <c r="M56" s="7" t="e">
        <f>AVERAGE(M7:M53)/100*100</f>
        <v>#DIV/0!</v>
      </c>
      <c r="N56" s="7"/>
      <c r="O56" s="7"/>
      <c r="P56" s="7">
        <f>AVERAGE(P7:P53)/100*100</f>
        <v>0</v>
      </c>
    </row>
    <row r="57" spans="1:18" s="14" customFormat="1" ht="16.5" customHeight="1">
      <c r="A57" s="143" t="s">
        <v>21</v>
      </c>
      <c r="B57" s="143"/>
      <c r="C57" s="8" t="e">
        <f t="shared" ref="C57" si="33">(C64-C58)*100/C64</f>
        <v>#DIV/0!</v>
      </c>
      <c r="D57" s="8"/>
      <c r="E57" s="8" t="e">
        <f t="shared" ref="E57" si="34">(E64-E58)*100/E64</f>
        <v>#DIV/0!</v>
      </c>
      <c r="F57" s="8"/>
      <c r="G57" s="8" t="e">
        <f t="shared" ref="G57" si="35">(G64-G58)*100/G64</f>
        <v>#DIV/0!</v>
      </c>
      <c r="H57" s="8"/>
      <c r="I57" s="8" t="e">
        <f t="shared" ref="I57" si="36">(I64-I58)*100/I64</f>
        <v>#DIV/0!</v>
      </c>
      <c r="J57" s="8"/>
      <c r="K57" s="8" t="e">
        <f t="shared" ref="K57" si="37">(K64-K58)*100/K64</f>
        <v>#DIV/0!</v>
      </c>
      <c r="L57" s="8"/>
      <c r="M57" s="8" t="e">
        <f t="shared" ref="M57" si="38">(M64-M58)*100/M64</f>
        <v>#DIV/0!</v>
      </c>
      <c r="N57" s="8"/>
      <c r="O57" s="8"/>
      <c r="P57" s="8">
        <f t="shared" ref="P57" si="39">(P64-P58)*100/P64</f>
        <v>0</v>
      </c>
    </row>
    <row r="58" spans="1:18" s="14" customFormat="1" ht="16.5" customHeight="1">
      <c r="A58" s="143" t="s">
        <v>22</v>
      </c>
      <c r="B58" s="143"/>
      <c r="C58" s="9">
        <f>COUNTIF(C7:C53,"&lt;33")</f>
        <v>0</v>
      </c>
      <c r="D58" s="9"/>
      <c r="E58" s="9">
        <f>COUNTIF(E7:E53,"&lt;33")</f>
        <v>0</v>
      </c>
      <c r="F58" s="9"/>
      <c r="G58" s="9">
        <f>COUNTIF(G7:G53,"&lt;33")</f>
        <v>0</v>
      </c>
      <c r="H58" s="9"/>
      <c r="I58" s="9">
        <f>COUNTIF(I7:I53,"&lt;33")</f>
        <v>0</v>
      </c>
      <c r="J58" s="9"/>
      <c r="K58" s="9">
        <f>COUNTIF(K7:K53,"&lt;33")</f>
        <v>0</v>
      </c>
      <c r="L58" s="9"/>
      <c r="M58" s="9">
        <f>COUNTIF(M7:M53,"&lt;33")</f>
        <v>0</v>
      </c>
      <c r="N58" s="9"/>
      <c r="O58" s="9"/>
      <c r="P58" s="9">
        <f>COUNTIF(P7:P53,"&lt;33")</f>
        <v>47</v>
      </c>
    </row>
    <row r="59" spans="1:18" s="14" customFormat="1" ht="16.5" customHeight="1">
      <c r="A59" s="143" t="s">
        <v>23</v>
      </c>
      <c r="B59" s="143"/>
      <c r="C59" s="10">
        <f>COUNTIF(C7:C53,"&gt;=33")-C63-C62-C61-C60</f>
        <v>0</v>
      </c>
      <c r="D59" s="10"/>
      <c r="E59" s="10">
        <f>COUNTIF(E7:E53,"&gt;=33")-E63-E62-E61-E60</f>
        <v>0</v>
      </c>
      <c r="F59" s="10"/>
      <c r="G59" s="10">
        <f>COUNTIF(G7:G53,"&gt;=33")-G63-G62-G61-G60</f>
        <v>0</v>
      </c>
      <c r="H59" s="10"/>
      <c r="I59" s="10">
        <f>COUNTIF(I7:I53,"&gt;=33")-I63-I62-I61-I60</f>
        <v>0</v>
      </c>
      <c r="J59" s="10"/>
      <c r="K59" s="10">
        <f>COUNTIF(K7:K53,"&gt;=33")-K63-K62-K61-K60</f>
        <v>0</v>
      </c>
      <c r="L59" s="10"/>
      <c r="M59" s="10">
        <f>COUNTIF(M7:M53,"&gt;=33")-M63-M62-M61-M60</f>
        <v>0</v>
      </c>
      <c r="N59" s="10"/>
      <c r="O59" s="10"/>
      <c r="P59" s="10">
        <f>COUNTIF(P7:P53,"&gt;=33")-P63-P62-P61-P60</f>
        <v>0</v>
      </c>
    </row>
    <row r="60" spans="1:18" s="14" customFormat="1" ht="16.5" customHeight="1">
      <c r="A60" s="143" t="s">
        <v>24</v>
      </c>
      <c r="B60" s="143"/>
      <c r="C60" s="10">
        <f>COUNTIF(C7:C53,"&gt;=60")-C63-C62-C61</f>
        <v>0</v>
      </c>
      <c r="D60" s="10"/>
      <c r="E60" s="10">
        <f>COUNTIF(E7:E53,"&gt;=60")-E63-E62-E61</f>
        <v>0</v>
      </c>
      <c r="F60" s="10"/>
      <c r="G60" s="10">
        <f>COUNTIF(G7:G53,"&gt;=60")-G63-G62-G61</f>
        <v>0</v>
      </c>
      <c r="H60" s="10"/>
      <c r="I60" s="10">
        <f>COUNTIF(I7:I53,"&gt;=60")-I63-I62-I61</f>
        <v>0</v>
      </c>
      <c r="J60" s="10"/>
      <c r="K60" s="10">
        <f>COUNTIF(K7:K53,"&gt;=60")-K63-K62-K61</f>
        <v>0</v>
      </c>
      <c r="L60" s="10"/>
      <c r="M60" s="10">
        <f>COUNTIF(M7:M53,"&gt;=60")-M63-M62-M61</f>
        <v>0</v>
      </c>
      <c r="N60" s="10"/>
      <c r="O60" s="10"/>
      <c r="P60" s="10">
        <f>COUNTIF(P7:P53,"&gt;=60")-P63-P62-P61</f>
        <v>0</v>
      </c>
    </row>
    <row r="61" spans="1:18" s="14" customFormat="1" ht="16.5" customHeight="1">
      <c r="A61" s="143" t="s">
        <v>25</v>
      </c>
      <c r="B61" s="143"/>
      <c r="C61" s="10">
        <f>COUNTIF(C7:C53,"&gt;=75")-C63-C62</f>
        <v>0</v>
      </c>
      <c r="D61" s="10"/>
      <c r="E61" s="10">
        <f>COUNTIF(E7:E53,"&gt;=75")-E63-E62</f>
        <v>0</v>
      </c>
      <c r="F61" s="10"/>
      <c r="G61" s="10">
        <f>COUNTIF(G7:G53,"&gt;=75")-G63-G62</f>
        <v>0</v>
      </c>
      <c r="H61" s="10"/>
      <c r="I61" s="10">
        <f>COUNTIF(I7:I53,"&gt;=75")-I63-I62</f>
        <v>0</v>
      </c>
      <c r="J61" s="10"/>
      <c r="K61" s="10">
        <f>COUNTIF(K7:K53,"&gt;=75")-K63-K62</f>
        <v>0</v>
      </c>
      <c r="L61" s="10"/>
      <c r="M61" s="10">
        <f>COUNTIF(M7:M53,"&gt;=75")-M63-M62</f>
        <v>0</v>
      </c>
      <c r="N61" s="10"/>
      <c r="O61" s="10"/>
      <c r="P61" s="10">
        <f>COUNTIF(P7:P53,"&gt;=75")-P63-P62</f>
        <v>0</v>
      </c>
    </row>
    <row r="62" spans="1:18" s="14" customFormat="1" ht="16.5" customHeight="1">
      <c r="A62" s="143" t="s">
        <v>82</v>
      </c>
      <c r="B62" s="143"/>
      <c r="C62" s="10">
        <f>COUNTIF(C7:C53,"&gt;=90")-C63</f>
        <v>0</v>
      </c>
      <c r="D62" s="9"/>
      <c r="E62" s="10">
        <f>COUNTIF(E7:E53,"&gt;=90")-E63</f>
        <v>0</v>
      </c>
      <c r="F62" s="9"/>
      <c r="G62" s="10">
        <f>COUNTIF(G7:G53,"&gt;=90")-G63</f>
        <v>0</v>
      </c>
      <c r="H62" s="9"/>
      <c r="I62" s="10">
        <f>COUNTIF(I7:I53,"&gt;=90")-I63</f>
        <v>0</v>
      </c>
      <c r="J62" s="9"/>
      <c r="K62" s="10">
        <f>COUNTIF(K7:K53,"&gt;=90")-K63</f>
        <v>0</v>
      </c>
      <c r="L62" s="9"/>
      <c r="M62" s="10">
        <f>COUNTIF(M7:M53,"&gt;=90")-M63</f>
        <v>0</v>
      </c>
      <c r="N62" s="9"/>
      <c r="O62" s="9"/>
      <c r="P62" s="10">
        <f>COUNTIF(P7:P53,"&gt;=90")-P63</f>
        <v>0</v>
      </c>
    </row>
    <row r="63" spans="1:18" s="14" customFormat="1" ht="16.5" customHeight="1">
      <c r="A63" s="148" t="s">
        <v>83</v>
      </c>
      <c r="B63" s="143"/>
      <c r="C63" s="9">
        <f>COUNTIF(C7:C53,"&gt;95")</f>
        <v>0</v>
      </c>
      <c r="D63" s="9"/>
      <c r="E63" s="9">
        <f>COUNTIF(E7:E53,"&gt;95")</f>
        <v>0</v>
      </c>
      <c r="F63" s="9"/>
      <c r="G63" s="9">
        <f>COUNTIF(G7:G53,"&gt;95")</f>
        <v>0</v>
      </c>
      <c r="H63" s="9"/>
      <c r="I63" s="9">
        <f>COUNTIF(I7:I53,"&gt;95")</f>
        <v>0</v>
      </c>
      <c r="J63" s="9"/>
      <c r="K63" s="9">
        <f>COUNTIF(K7:K53,"&gt;95")</f>
        <v>0</v>
      </c>
      <c r="L63" s="9"/>
      <c r="M63" s="9">
        <f>COUNTIF(M7:M53,"&gt;95")</f>
        <v>0</v>
      </c>
      <c r="N63" s="9"/>
      <c r="O63" s="9"/>
      <c r="P63" s="9">
        <f>COUNTIF(P7:P53,"&gt;95")</f>
        <v>0</v>
      </c>
    </row>
    <row r="64" spans="1:18" s="14" customFormat="1" ht="16.5" customHeight="1">
      <c r="A64" s="143" t="s">
        <v>26</v>
      </c>
      <c r="B64" s="143"/>
      <c r="C64" s="10">
        <f>SUM(C58:C63)</f>
        <v>0</v>
      </c>
      <c r="D64" s="55"/>
      <c r="E64" s="10">
        <f>SUM(E58:E63)</f>
        <v>0</v>
      </c>
      <c r="F64" s="55"/>
      <c r="G64" s="10">
        <f>SUM(G58:G63)</f>
        <v>0</v>
      </c>
      <c r="H64" s="55"/>
      <c r="I64" s="10">
        <f>SUM(I58:I63)</f>
        <v>0</v>
      </c>
      <c r="J64" s="55"/>
      <c r="K64" s="10">
        <f>SUM(K58:K63)</f>
        <v>0</v>
      </c>
      <c r="L64" s="55"/>
      <c r="M64" s="10">
        <f>SUM(M58:M63)</f>
        <v>0</v>
      </c>
      <c r="N64" s="55"/>
      <c r="O64" s="55"/>
      <c r="P64" s="10">
        <f>SUM(P58:P63)</f>
        <v>47</v>
      </c>
    </row>
    <row r="65" spans="1:18">
      <c r="B65" s="88">
        <v>0.4</v>
      </c>
      <c r="C65" s="2">
        <f>COUNTIF(C7:C53,"&lt;40")</f>
        <v>0</v>
      </c>
      <c r="E65" s="2">
        <f>COUNTIF(E7:E53,"&lt;40")</f>
        <v>0</v>
      </c>
      <c r="G65" s="2">
        <f>COUNTIF(G7:G53,"&lt;40")</f>
        <v>0</v>
      </c>
      <c r="I65" s="2">
        <f>COUNTIF(I7:I53,"&lt;40")</f>
        <v>0</v>
      </c>
      <c r="K65" s="2">
        <f>COUNTIF(K7:K53,"&lt;40")</f>
        <v>0</v>
      </c>
      <c r="M65" s="2">
        <f>COUNTIF(M7:M53,"&lt;40")</f>
        <v>0</v>
      </c>
      <c r="P65" s="2">
        <f>COUNTIF(P7:P53,"&lt;40")</f>
        <v>47</v>
      </c>
    </row>
    <row r="66" spans="1:18">
      <c r="B66" s="88">
        <v>0.6</v>
      </c>
      <c r="C66" s="2">
        <f>COUNTIF(C7:C53,"&lt;40")</f>
        <v>0</v>
      </c>
      <c r="E66" s="2">
        <f>COUNTIF(E7:E53,"&lt;40")</f>
        <v>0</v>
      </c>
      <c r="G66" s="2">
        <f>COUNTIF(G7:G53,"&lt;40")</f>
        <v>0</v>
      </c>
      <c r="I66" s="2">
        <f>COUNTIF(I7:I53,"&lt;40")</f>
        <v>0</v>
      </c>
      <c r="K66" s="2">
        <f>COUNTIF(K7:K53,"&lt;40")</f>
        <v>0</v>
      </c>
      <c r="M66" s="2">
        <f>COUNTIF(M7:M53,"&lt;40")</f>
        <v>0</v>
      </c>
      <c r="P66" s="2">
        <f>COUNTIF(P7:P53,"&lt;40")</f>
        <v>47</v>
      </c>
    </row>
    <row r="67" spans="1:18" ht="12.75" customHeight="1">
      <c r="A67" s="140" t="s">
        <v>27</v>
      </c>
      <c r="B67" s="140"/>
      <c r="C67" s="140" t="s">
        <v>28</v>
      </c>
      <c r="D67" s="140"/>
      <c r="E67" s="140" t="s">
        <v>33</v>
      </c>
      <c r="F67" s="140" t="s">
        <v>30</v>
      </c>
      <c r="G67" s="140"/>
      <c r="H67" s="139" t="s">
        <v>31</v>
      </c>
      <c r="I67" s="139"/>
      <c r="J67" s="17"/>
      <c r="K67" s="139" t="s">
        <v>21</v>
      </c>
      <c r="L67" s="138" t="s">
        <v>34</v>
      </c>
      <c r="M67" s="138" t="s">
        <v>23</v>
      </c>
      <c r="N67" s="138" t="s">
        <v>24</v>
      </c>
      <c r="O67" s="138" t="s">
        <v>25</v>
      </c>
      <c r="P67" s="138" t="s">
        <v>35</v>
      </c>
      <c r="Q67" s="138" t="s">
        <v>35</v>
      </c>
      <c r="R67" s="147" t="s">
        <v>32</v>
      </c>
    </row>
    <row r="68" spans="1:18" ht="17.25" customHeight="1">
      <c r="A68" s="140"/>
      <c r="B68" s="140"/>
      <c r="C68" s="140"/>
      <c r="D68" s="140"/>
      <c r="E68" s="140"/>
      <c r="F68" s="140"/>
      <c r="G68" s="140"/>
      <c r="H68" s="139"/>
      <c r="I68" s="139"/>
      <c r="J68" s="17"/>
      <c r="K68" s="139"/>
      <c r="L68" s="138"/>
      <c r="M68" s="138"/>
      <c r="N68" s="138"/>
      <c r="O68" s="138"/>
      <c r="P68" s="138"/>
      <c r="Q68" s="138"/>
      <c r="R68" s="147"/>
    </row>
    <row r="69" spans="1:18" ht="15" customHeight="1">
      <c r="A69" s="169" t="s">
        <v>110</v>
      </c>
      <c r="B69" s="170"/>
      <c r="C69" s="136" t="s">
        <v>64</v>
      </c>
      <c r="D69" s="136"/>
      <c r="E69" s="17" t="s">
        <v>11</v>
      </c>
      <c r="F69" s="17"/>
      <c r="G69" s="19">
        <f>C55</f>
        <v>0</v>
      </c>
      <c r="H69" s="17"/>
      <c r="I69" s="20" t="e">
        <f>C56</f>
        <v>#DIV/0!</v>
      </c>
      <c r="J69" s="17"/>
      <c r="K69" s="20" t="e">
        <f>C57</f>
        <v>#DIV/0!</v>
      </c>
      <c r="L69" s="17">
        <f>C58</f>
        <v>0</v>
      </c>
      <c r="M69" s="19">
        <f>C59</f>
        <v>0</v>
      </c>
      <c r="N69" s="19">
        <f>C59</f>
        <v>0</v>
      </c>
      <c r="O69" s="21">
        <f>C61</f>
        <v>0</v>
      </c>
      <c r="P69" s="18">
        <f>C62</f>
        <v>0</v>
      </c>
      <c r="Q69" s="18">
        <f>C63</f>
        <v>0</v>
      </c>
      <c r="R69" s="21">
        <f>C64</f>
        <v>0</v>
      </c>
    </row>
    <row r="70" spans="1:18" ht="15" customHeight="1">
      <c r="A70" s="137" t="s">
        <v>108</v>
      </c>
      <c r="B70" s="137"/>
      <c r="C70" s="136" t="s">
        <v>63</v>
      </c>
      <c r="D70" s="136"/>
      <c r="E70" s="17" t="s">
        <v>10</v>
      </c>
      <c r="F70" s="17"/>
      <c r="G70" s="19">
        <f>E55</f>
        <v>0</v>
      </c>
      <c r="H70" s="17"/>
      <c r="I70" s="20" t="e">
        <f>E56</f>
        <v>#DIV/0!</v>
      </c>
      <c r="J70" s="17"/>
      <c r="K70" s="20" t="e">
        <f>E57</f>
        <v>#DIV/0!</v>
      </c>
      <c r="L70" s="17">
        <f>E58</f>
        <v>0</v>
      </c>
      <c r="M70" s="19">
        <f>E59</f>
        <v>0</v>
      </c>
      <c r="N70" s="19">
        <f>E60</f>
        <v>0</v>
      </c>
      <c r="O70" s="21">
        <f>E61</f>
        <v>0</v>
      </c>
      <c r="P70" s="18">
        <f>E62</f>
        <v>0</v>
      </c>
      <c r="Q70" s="18">
        <f>E63</f>
        <v>0</v>
      </c>
      <c r="R70" s="21">
        <f>E64</f>
        <v>0</v>
      </c>
    </row>
    <row r="71" spans="1:18" ht="15" customHeight="1">
      <c r="A71" s="137" t="s">
        <v>96</v>
      </c>
      <c r="B71" s="137"/>
      <c r="C71" s="136" t="s">
        <v>65</v>
      </c>
      <c r="D71" s="136"/>
      <c r="E71" s="17" t="s">
        <v>12</v>
      </c>
      <c r="F71" s="17"/>
      <c r="G71" s="19">
        <f>G55</f>
        <v>0</v>
      </c>
      <c r="H71" s="17"/>
      <c r="I71" s="20" t="e">
        <f>G56</f>
        <v>#DIV/0!</v>
      </c>
      <c r="J71" s="17"/>
      <c r="K71" s="20" t="e">
        <f>G57</f>
        <v>#DIV/0!</v>
      </c>
      <c r="L71" s="17">
        <f>G58</f>
        <v>0</v>
      </c>
      <c r="M71" s="19">
        <f>G59</f>
        <v>0</v>
      </c>
      <c r="N71" s="19">
        <f>G60</f>
        <v>0</v>
      </c>
      <c r="O71" s="21">
        <f>G61</f>
        <v>0</v>
      </c>
      <c r="P71" s="18">
        <f>G62</f>
        <v>0</v>
      </c>
      <c r="Q71" s="18">
        <f>G63</f>
        <v>0</v>
      </c>
      <c r="R71" s="21">
        <f>G64</f>
        <v>0</v>
      </c>
    </row>
    <row r="72" spans="1:18" ht="15" customHeight="1">
      <c r="A72" s="137" t="s">
        <v>97</v>
      </c>
      <c r="B72" s="137"/>
      <c r="C72" s="136" t="s">
        <v>66</v>
      </c>
      <c r="D72" s="136"/>
      <c r="E72" s="17" t="s">
        <v>18</v>
      </c>
      <c r="F72" s="17"/>
      <c r="G72" s="19">
        <f>I55</f>
        <v>0</v>
      </c>
      <c r="H72" s="17"/>
      <c r="I72" s="20" t="e">
        <f>I56</f>
        <v>#DIV/0!</v>
      </c>
      <c r="J72" s="17"/>
      <c r="K72" s="20" t="e">
        <f>I57</f>
        <v>#DIV/0!</v>
      </c>
      <c r="L72" s="17">
        <f>I58</f>
        <v>0</v>
      </c>
      <c r="M72" s="19">
        <f>I59</f>
        <v>0</v>
      </c>
      <c r="N72" s="19">
        <f>I60</f>
        <v>0</v>
      </c>
      <c r="O72" s="21">
        <f>I61</f>
        <v>0</v>
      </c>
      <c r="P72" s="18">
        <f>I62</f>
        <v>0</v>
      </c>
      <c r="Q72" s="18">
        <f>I63</f>
        <v>0</v>
      </c>
      <c r="R72" s="21">
        <f>I64</f>
        <v>0</v>
      </c>
    </row>
    <row r="73" spans="1:18" ht="15" customHeight="1">
      <c r="A73" s="168" t="s">
        <v>109</v>
      </c>
      <c r="B73" s="168"/>
      <c r="C73" s="136" t="s">
        <v>111</v>
      </c>
      <c r="D73" s="136"/>
      <c r="E73" s="17" t="s">
        <v>13</v>
      </c>
      <c r="F73" s="17"/>
      <c r="G73" s="19">
        <f>K55</f>
        <v>0</v>
      </c>
      <c r="H73" s="17"/>
      <c r="I73" s="20" t="e">
        <f>K56</f>
        <v>#DIV/0!</v>
      </c>
      <c r="J73" s="17"/>
      <c r="K73" s="20" t="e">
        <f>K57</f>
        <v>#DIV/0!</v>
      </c>
      <c r="L73" s="17">
        <f>K58</f>
        <v>0</v>
      </c>
      <c r="M73" s="19">
        <f>K59</f>
        <v>0</v>
      </c>
      <c r="N73" s="19">
        <f>K60</f>
        <v>0</v>
      </c>
      <c r="O73" s="21">
        <f>K61</f>
        <v>0</v>
      </c>
      <c r="P73" s="18">
        <f>K62</f>
        <v>0</v>
      </c>
      <c r="Q73" s="18">
        <f>K63</f>
        <v>0</v>
      </c>
      <c r="R73" s="21">
        <f>K64</f>
        <v>0</v>
      </c>
    </row>
    <row r="74" spans="1:18" ht="15" customHeight="1">
      <c r="A74" s="137" t="s">
        <v>98</v>
      </c>
      <c r="B74" s="137"/>
      <c r="C74" s="136" t="s">
        <v>69</v>
      </c>
      <c r="D74" s="136"/>
      <c r="E74" s="17" t="s">
        <v>14</v>
      </c>
      <c r="F74" s="17"/>
      <c r="G74" s="19">
        <f>M55</f>
        <v>0</v>
      </c>
      <c r="H74" s="17"/>
      <c r="I74" s="20" t="e">
        <f>M56</f>
        <v>#DIV/0!</v>
      </c>
      <c r="J74" s="17"/>
      <c r="K74" s="20" t="e">
        <f>M57</f>
        <v>#DIV/0!</v>
      </c>
      <c r="L74" s="17">
        <f>M58</f>
        <v>0</v>
      </c>
      <c r="M74" s="19">
        <f>M59</f>
        <v>0</v>
      </c>
      <c r="N74" s="19">
        <f>M60</f>
        <v>0</v>
      </c>
      <c r="O74" s="21">
        <f>M61</f>
        <v>0</v>
      </c>
      <c r="P74" s="18">
        <f>M62</f>
        <v>0</v>
      </c>
      <c r="Q74" s="18">
        <f>M63</f>
        <v>0</v>
      </c>
      <c r="R74" s="21">
        <f>M64</f>
        <v>0</v>
      </c>
    </row>
    <row r="75" spans="1:18" ht="15" customHeight="1">
      <c r="A75" s="57"/>
      <c r="B75" s="57"/>
      <c r="C75" s="58"/>
      <c r="D75" s="58"/>
      <c r="E75" s="59"/>
      <c r="F75" s="59"/>
      <c r="G75" s="60"/>
      <c r="H75" s="59"/>
      <c r="I75" s="61"/>
      <c r="J75" s="59"/>
      <c r="K75" s="61"/>
      <c r="L75" s="59"/>
      <c r="M75" s="60"/>
      <c r="N75" s="60"/>
      <c r="O75" s="62"/>
      <c r="P75" s="63"/>
      <c r="Q75" s="63"/>
      <c r="R75" s="62"/>
    </row>
    <row r="76" spans="1:18" s="22" customFormat="1">
      <c r="B76" s="5" t="s">
        <v>36</v>
      </c>
      <c r="C76" s="135" t="s">
        <v>37</v>
      </c>
      <c r="D76" s="135"/>
      <c r="E76" s="135"/>
      <c r="F76" s="5"/>
      <c r="G76" s="5"/>
      <c r="H76" s="5"/>
      <c r="I76" s="5"/>
      <c r="J76" s="5" t="s">
        <v>38</v>
      </c>
      <c r="K76" s="5"/>
      <c r="L76" s="5"/>
      <c r="M76" s="5"/>
      <c r="N76" s="5"/>
      <c r="P76" s="22" t="s">
        <v>39</v>
      </c>
    </row>
  </sheetData>
  <mergeCells count="57">
    <mergeCell ref="R67:R68"/>
    <mergeCell ref="A1:R1"/>
    <mergeCell ref="A2:R2"/>
    <mergeCell ref="A3:R3"/>
    <mergeCell ref="A4:R4"/>
    <mergeCell ref="A5:A6"/>
    <mergeCell ref="B5:B6"/>
    <mergeCell ref="C5:D5"/>
    <mergeCell ref="E5:F5"/>
    <mergeCell ref="G5:H5"/>
    <mergeCell ref="I5:J5"/>
    <mergeCell ref="A60:B60"/>
    <mergeCell ref="K5:L5"/>
    <mergeCell ref="M5:N5"/>
    <mergeCell ref="Q5:Q6"/>
    <mergeCell ref="R5:R6"/>
    <mergeCell ref="P5:P6"/>
    <mergeCell ref="A58:B58"/>
    <mergeCell ref="C54:D54"/>
    <mergeCell ref="E54:F54"/>
    <mergeCell ref="G54:H54"/>
    <mergeCell ref="I54:J54"/>
    <mergeCell ref="M54:N54"/>
    <mergeCell ref="A55:B55"/>
    <mergeCell ref="A56:B56"/>
    <mergeCell ref="A57:B57"/>
    <mergeCell ref="K54:L54"/>
    <mergeCell ref="A63:B63"/>
    <mergeCell ref="A70:B70"/>
    <mergeCell ref="C70:D70"/>
    <mergeCell ref="F67:G68"/>
    <mergeCell ref="A59:B59"/>
    <mergeCell ref="A61:B61"/>
    <mergeCell ref="A62:B62"/>
    <mergeCell ref="A64:B64"/>
    <mergeCell ref="A67:B68"/>
    <mergeCell ref="Q67:Q68"/>
    <mergeCell ref="A69:B69"/>
    <mergeCell ref="C69:D69"/>
    <mergeCell ref="L67:L68"/>
    <mergeCell ref="M67:M68"/>
    <mergeCell ref="N67:N68"/>
    <mergeCell ref="H67:I68"/>
    <mergeCell ref="K67:K68"/>
    <mergeCell ref="E67:E68"/>
    <mergeCell ref="O67:O68"/>
    <mergeCell ref="P67:P68"/>
    <mergeCell ref="C67:D68"/>
    <mergeCell ref="A74:B74"/>
    <mergeCell ref="C74:D74"/>
    <mergeCell ref="C76:E76"/>
    <mergeCell ref="A71:B71"/>
    <mergeCell ref="C71:D71"/>
    <mergeCell ref="A72:B72"/>
    <mergeCell ref="C72:D72"/>
    <mergeCell ref="A73:B73"/>
    <mergeCell ref="C73:D73"/>
  </mergeCells>
  <pageMargins left="0.7" right="0.34" top="0.45" bottom="0.42" header="0.3" footer="0.3"/>
  <pageSetup paperSize="9" scale="67" orientation="portrait" verticalDpi="1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TITLE</vt:lpstr>
      <vt:lpstr>STUDENT NAMES</vt:lpstr>
      <vt:lpstr>6A</vt:lpstr>
      <vt:lpstr>6B</vt:lpstr>
      <vt:lpstr>7A</vt:lpstr>
      <vt:lpstr>7B</vt:lpstr>
      <vt:lpstr>8A</vt:lpstr>
      <vt:lpstr>8B</vt:lpstr>
      <vt:lpstr>9A</vt:lpstr>
      <vt:lpstr>9B</vt:lpstr>
      <vt:lpstr>CONS (2)</vt:lpstr>
      <vt:lpstr>CLASSWISE (2)</vt:lpstr>
      <vt:lpstr>CLASSWISE (3)</vt:lpstr>
      <vt:lpstr>'6A'!Print_Area</vt:lpstr>
      <vt:lpstr>'6B'!Print_Area</vt:lpstr>
      <vt:lpstr>'7A'!Print_Area</vt:lpstr>
      <vt:lpstr>'7B'!Print_Area</vt:lpstr>
      <vt:lpstr>'8A'!Print_Area</vt:lpstr>
      <vt:lpstr>'8B'!Print_Area</vt:lpstr>
      <vt:lpstr>'9A'!Print_Area</vt:lpstr>
      <vt:lpstr>'9B'!Print_Area</vt:lpstr>
      <vt:lpstr>'CLASSWISE (2)'!Print_Area</vt:lpstr>
      <vt:lpstr>'CLASSWISE (3)'!Print_Area</vt:lpstr>
      <vt:lpstr>'CONS (2)'!Print_Area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2024-10-08T07:46:28Z</cp:lastPrinted>
  <dcterms:created xsi:type="dcterms:W3CDTF">2018-12-24T04:20:23Z</dcterms:created>
  <dcterms:modified xsi:type="dcterms:W3CDTF">2025-11-24T15:31:48Z</dcterms:modified>
</cp:coreProperties>
</file>